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 SO PHO HIEU TRUONG\27 KH DAY HE\19-10\"/>
    </mc:Choice>
  </mc:AlternateContent>
  <bookViews>
    <workbookView xWindow="0" yWindow="0" windowWidth="20490" windowHeight="7650" activeTab="3"/>
  </bookViews>
  <sheets>
    <sheet name="Khoi 6" sheetId="9" r:id="rId1"/>
    <sheet name="Khoi 7" sheetId="7" r:id="rId2"/>
    <sheet name="Khoi 8" sheetId="6" r:id="rId3"/>
    <sheet name="Khoi 9" sheetId="10" r:id="rId4"/>
  </sheets>
  <definedNames>
    <definedName name="_xlnm._FilterDatabase" localSheetId="1" hidden="1">'Khoi 7'!$C$4:$I$89</definedName>
    <definedName name="_xlnm._FilterDatabase" localSheetId="2" hidden="1">'Khoi 8'!$C$4:$I$79</definedName>
    <definedName name="_xlnm.Print_Titles" localSheetId="0">'Khoi 6'!$3:$3</definedName>
    <definedName name="_xlnm.Print_Titles" localSheetId="1">'Khoi 7'!$3:$3</definedName>
    <definedName name="_xlnm.Print_Titles" localSheetId="2">'Khoi 8'!$3:$3</definedName>
    <definedName name="_xlnm.Print_Titles" localSheetId="3">'Khoi 9'!$3:$3</definedName>
  </definedNames>
  <calcPr calcId="162913"/>
</workbook>
</file>

<file path=xl/calcChain.xml><?xml version="1.0" encoding="utf-8"?>
<calcChain xmlns="http://schemas.openxmlformats.org/spreadsheetml/2006/main">
  <c r="E84" i="9" l="1"/>
  <c r="E85" i="9"/>
  <c r="E86" i="9"/>
  <c r="E87" i="9"/>
  <c r="I87" i="9"/>
  <c r="G87" i="9"/>
  <c r="I86" i="9"/>
  <c r="G86" i="9"/>
  <c r="I85" i="9"/>
  <c r="G85" i="9"/>
  <c r="I84" i="9"/>
  <c r="G84" i="9"/>
  <c r="I83" i="9"/>
  <c r="G83" i="9"/>
  <c r="E83" i="9"/>
  <c r="G83" i="10"/>
  <c r="G82" i="10"/>
  <c r="G81" i="10"/>
  <c r="G80" i="10"/>
  <c r="G79" i="10"/>
  <c r="I83" i="10"/>
  <c r="E83" i="10"/>
  <c r="I82" i="10"/>
  <c r="E82" i="10"/>
  <c r="I81" i="10"/>
  <c r="E81" i="10"/>
  <c r="I80" i="10"/>
  <c r="E80" i="10"/>
  <c r="I79" i="10"/>
  <c r="E79" i="10"/>
  <c r="I92" i="6"/>
  <c r="G92" i="6"/>
  <c r="E92" i="6"/>
  <c r="I91" i="6"/>
  <c r="G91" i="6"/>
  <c r="E91" i="6"/>
  <c r="I90" i="6"/>
  <c r="G90" i="6"/>
  <c r="E90" i="6"/>
  <c r="I89" i="6"/>
  <c r="G89" i="6"/>
  <c r="E89" i="6"/>
  <c r="I88" i="6"/>
  <c r="G88" i="6"/>
  <c r="E88" i="6"/>
  <c r="I59" i="6"/>
  <c r="I60" i="6"/>
  <c r="I61" i="6"/>
  <c r="I62" i="6"/>
  <c r="I63" i="6"/>
  <c r="I64" i="6"/>
  <c r="I65" i="6"/>
  <c r="I66" i="6"/>
  <c r="I67" i="6"/>
  <c r="I68" i="6"/>
  <c r="I102" i="7"/>
  <c r="G102" i="7"/>
  <c r="I101" i="7"/>
  <c r="G101" i="7"/>
  <c r="I100" i="7"/>
  <c r="G100" i="7"/>
  <c r="I99" i="7"/>
  <c r="G99" i="7"/>
  <c r="I98" i="7"/>
  <c r="G98" i="7"/>
  <c r="E102" i="7"/>
  <c r="E101" i="7"/>
  <c r="E100" i="7"/>
  <c r="E99" i="7"/>
  <c r="E98" i="7"/>
  <c r="D88" i="6"/>
  <c r="F88" i="6"/>
  <c r="H88" i="6"/>
  <c r="D89" i="6"/>
  <c r="F89" i="6"/>
  <c r="H89" i="6"/>
  <c r="D90" i="6"/>
  <c r="F90" i="6"/>
  <c r="H90" i="6"/>
  <c r="D91" i="6"/>
  <c r="F91" i="6"/>
  <c r="H91" i="6"/>
  <c r="D92" i="6"/>
  <c r="F92" i="6"/>
  <c r="H92" i="6"/>
  <c r="D93" i="6"/>
  <c r="F93" i="6"/>
  <c r="H93" i="6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4" i="7" l="1"/>
  <c r="I31" i="7"/>
  <c r="I85" i="7"/>
  <c r="I32" i="7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H84" i="10"/>
  <c r="F84" i="10"/>
  <c r="D84" i="10"/>
  <c r="H83" i="10"/>
  <c r="F83" i="10"/>
  <c r="D83" i="10"/>
  <c r="H82" i="10"/>
  <c r="F82" i="10"/>
  <c r="D82" i="10"/>
  <c r="H81" i="10"/>
  <c r="F81" i="10"/>
  <c r="D81" i="10"/>
  <c r="H80" i="10"/>
  <c r="F80" i="10"/>
  <c r="D80" i="10"/>
  <c r="H79" i="10"/>
  <c r="F79" i="10"/>
  <c r="D79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H88" i="9"/>
  <c r="F88" i="9"/>
  <c r="D88" i="9"/>
  <c r="H87" i="9"/>
  <c r="F87" i="9"/>
  <c r="D87" i="9"/>
  <c r="H86" i="9"/>
  <c r="F86" i="9"/>
  <c r="D86" i="9"/>
  <c r="H85" i="9"/>
  <c r="F85" i="9"/>
  <c r="D85" i="9"/>
  <c r="H84" i="9"/>
  <c r="F84" i="9"/>
  <c r="D84" i="9"/>
  <c r="H83" i="9"/>
  <c r="F83" i="9"/>
  <c r="D83" i="9"/>
  <c r="I74" i="9"/>
  <c r="I73" i="9"/>
  <c r="I72" i="9"/>
  <c r="I71" i="9"/>
  <c r="I70" i="9"/>
  <c r="I69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H103" i="7"/>
  <c r="F103" i="7"/>
  <c r="D103" i="7"/>
  <c r="H102" i="7"/>
  <c r="F102" i="7"/>
  <c r="D102" i="7"/>
  <c r="H101" i="7"/>
  <c r="F101" i="7"/>
  <c r="D101" i="7"/>
  <c r="H100" i="7"/>
  <c r="F100" i="7"/>
  <c r="D100" i="7"/>
  <c r="H99" i="7"/>
  <c r="F99" i="7"/>
  <c r="D99" i="7"/>
  <c r="H98" i="7"/>
  <c r="F98" i="7"/>
  <c r="D98" i="7"/>
  <c r="I44" i="7"/>
  <c r="I43" i="7"/>
  <c r="I42" i="7"/>
  <c r="I41" i="7"/>
  <c r="I40" i="7"/>
  <c r="I39" i="7"/>
  <c r="I38" i="7"/>
  <c r="I37" i="7"/>
  <c r="I36" i="7"/>
  <c r="I89" i="7"/>
  <c r="I35" i="7"/>
  <c r="I88" i="7"/>
  <c r="I34" i="7"/>
  <c r="I87" i="7"/>
  <c r="I33" i="7"/>
  <c r="I86" i="7"/>
  <c r="I30" i="7"/>
  <c r="I83" i="7"/>
  <c r="I29" i="7"/>
  <c r="I82" i="7"/>
  <c r="I28" i="7"/>
  <c r="I81" i="7"/>
  <c r="I27" i="7"/>
  <c r="I80" i="7"/>
  <c r="I26" i="7"/>
  <c r="I25" i="7"/>
  <c r="I64" i="7"/>
  <c r="I24" i="7"/>
  <c r="I63" i="7"/>
  <c r="I23" i="7"/>
  <c r="I62" i="7"/>
  <c r="I22" i="7"/>
  <c r="I61" i="7"/>
  <c r="I21" i="7"/>
  <c r="I60" i="7"/>
  <c r="I20" i="7"/>
  <c r="I59" i="7"/>
  <c r="I19" i="7"/>
  <c r="I58" i="7"/>
  <c r="I18" i="7"/>
  <c r="I57" i="7"/>
  <c r="I17" i="7"/>
  <c r="I56" i="7"/>
  <c r="I16" i="7"/>
  <c r="I55" i="7"/>
  <c r="I15" i="7"/>
  <c r="I54" i="7"/>
  <c r="I14" i="7"/>
  <c r="I53" i="7"/>
  <c r="I13" i="7"/>
  <c r="I52" i="7"/>
  <c r="I12" i="7"/>
  <c r="I51" i="7"/>
  <c r="I11" i="7"/>
  <c r="I50" i="7"/>
  <c r="I10" i="7"/>
  <c r="I9" i="7"/>
  <c r="I49" i="7"/>
  <c r="I8" i="7"/>
  <c r="I48" i="7"/>
  <c r="I7" i="7"/>
  <c r="I47" i="7"/>
  <c r="I6" i="7"/>
  <c r="I46" i="7"/>
  <c r="I5" i="7"/>
  <c r="I45" i="7"/>
  <c r="I4" i="7"/>
  <c r="I38" i="6"/>
  <c r="I5" i="6"/>
  <c r="I39" i="6"/>
  <c r="I6" i="6"/>
  <c r="I40" i="6"/>
  <c r="I7" i="6"/>
  <c r="I41" i="6"/>
  <c r="I8" i="6"/>
  <c r="I42" i="6"/>
  <c r="I9" i="6"/>
  <c r="I43" i="6"/>
  <c r="I10" i="6"/>
  <c r="I44" i="6"/>
  <c r="I11" i="6"/>
  <c r="I45" i="6"/>
  <c r="I12" i="6"/>
  <c r="I46" i="6"/>
  <c r="I13" i="6"/>
  <c r="I47" i="6"/>
  <c r="I14" i="6"/>
  <c r="I48" i="6"/>
  <c r="I15" i="6"/>
  <c r="I49" i="6"/>
  <c r="I16" i="6"/>
  <c r="I50" i="6"/>
  <c r="I17" i="6"/>
  <c r="I51" i="6"/>
  <c r="I18" i="6"/>
  <c r="I52" i="6"/>
  <c r="I19" i="6"/>
  <c r="I53" i="6"/>
  <c r="I20" i="6"/>
  <c r="I54" i="6"/>
  <c r="I21" i="6"/>
  <c r="I55" i="6"/>
  <c r="I22" i="6"/>
  <c r="I56" i="6"/>
  <c r="I23" i="6"/>
  <c r="I57" i="6"/>
  <c r="I24" i="6"/>
  <c r="I58" i="6"/>
  <c r="I25" i="6"/>
  <c r="I69" i="6"/>
  <c r="I26" i="6"/>
  <c r="I70" i="6"/>
  <c r="I27" i="6"/>
  <c r="I71" i="6"/>
  <c r="I28" i="6"/>
  <c r="I72" i="6"/>
  <c r="I29" i="6"/>
  <c r="I73" i="6"/>
  <c r="I30" i="6"/>
  <c r="I74" i="6"/>
  <c r="I31" i="6"/>
  <c r="I75" i="6"/>
  <c r="I32" i="6"/>
  <c r="I76" i="6"/>
  <c r="I33" i="6"/>
  <c r="I77" i="6"/>
  <c r="I34" i="6"/>
  <c r="I78" i="6"/>
  <c r="I35" i="6"/>
  <c r="I79" i="6"/>
  <c r="I36" i="6"/>
  <c r="I37" i="6"/>
  <c r="I4" i="6"/>
</calcChain>
</file>

<file path=xl/sharedStrings.xml><?xml version="1.0" encoding="utf-8"?>
<sst xmlns="http://schemas.openxmlformats.org/spreadsheetml/2006/main" count="1031" uniqueCount="417">
  <si>
    <t>STT</t>
  </si>
  <si>
    <t>Họ và tên</t>
  </si>
  <si>
    <t>Ngày sinh</t>
  </si>
  <si>
    <t>Lớp</t>
  </si>
  <si>
    <t>Văn</t>
  </si>
  <si>
    <t>Toán</t>
  </si>
  <si>
    <t>Tổng</t>
  </si>
  <si>
    <t>1</t>
  </si>
  <si>
    <t>2</t>
  </si>
  <si>
    <t>3</t>
  </si>
  <si>
    <t>4</t>
  </si>
  <si>
    <t>Nguyễn Thị Lan Anh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</si>
  <si>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</si>
  <si>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</si>
  <si>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</si>
  <si>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</si>
  <si>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</si>
  <si>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</si>
  <si>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</si>
  <si>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</si>
  <si>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</si>
  <si>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</si>
  <si>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</si>
  <si>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</si>
  <si>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</si>
  <si>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</si>
  <si>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</si>
  <si>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</si>
  <si>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</si>
  <si>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</si>
  <si>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</si>
  <si>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Nguyễn Thị Thuỳ Linh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</si>
  <si>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</si>
  <si>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</si>
  <si>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</si>
  <si>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</si>
  <si>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</si>
  <si>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</si>
  <si>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</si>
  <si>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</si>
  <si>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</si>
  <si>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</si>
  <si>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</si>
  <si>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</si>
  <si>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</si>
  <si>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</si>
  <si>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</si>
  <si>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</si>
  <si>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</si>
  <si>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</si>
  <si>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</si>
  <si>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</si>
  <si>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</si>
  <si>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</si>
  <si>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</si>
  <si>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</si>
  <si>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</si>
  <si>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</si>
  <si>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</si>
  <si>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</si>
  <si>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</si>
  <si>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</si>
  <si>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</si>
  <si>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</si>
  <si>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</si>
  <si>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</si>
  <si>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</si>
  <si>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</si>
  <si>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</si>
  <si>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</si>
  <si>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</si>
  <si>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</si>
  <si>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</si>
  <si>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Nguyễn Văn Phong</t>
  </si>
  <si>
    <t>65</t>
  </si>
  <si>
    <t>66</t>
  </si>
  <si>
    <t>67</t>
  </si>
  <si>
    <t>68</t>
  </si>
  <si>
    <t>69</t>
  </si>
  <si>
    <t>70</t>
  </si>
  <si>
    <t>71</t>
  </si>
  <si>
    <t>72</t>
  </si>
  <si>
    <t>Nguyễn Thị Thu Trang</t>
  </si>
  <si>
    <t>TM. NHÀ TRƯỜNG</t>
  </si>
  <si>
    <t>73</t>
  </si>
  <si>
    <t>Chất lượng</t>
  </si>
  <si>
    <t>Nguyễn Văn Mạnh</t>
  </si>
  <si>
    <t>SL</t>
  </si>
  <si>
    <t>%</t>
  </si>
  <si>
    <t>Kém &lt;3.5</t>
  </si>
  <si>
    <t>3.5&lt;=Yếu &lt;5</t>
  </si>
  <si>
    <t>5&lt;=Trung Bình&lt;6.5</t>
  </si>
  <si>
    <t>6.5&lt;= Khá &lt; 8</t>
  </si>
  <si>
    <t>Giỏi  &gt;=8</t>
  </si>
  <si>
    <t>Trung bình cộng</t>
  </si>
  <si>
    <t>Nguyễn Thị Hải Yến</t>
  </si>
  <si>
    <t>Nguyễn Thị Linh Chi</t>
  </si>
  <si>
    <t>Điểm tổng &gt;= 23</t>
  </si>
  <si>
    <t>Ghi chú</t>
  </si>
  <si>
    <t>Tổng tham gia khảo sát:</t>
  </si>
  <si>
    <t>Anh</t>
  </si>
  <si>
    <r>
      <t xml:space="preserve">TRƯỜNG </t>
    </r>
    <r>
      <rPr>
        <b/>
        <u/>
        <sz val="11"/>
        <color rgb="FF000000"/>
        <rFont val="Times New Roman"/>
        <family val="1"/>
      </rPr>
      <t>THCS THƯỢNG</t>
    </r>
    <r>
      <rPr>
        <b/>
        <sz val="11"/>
        <color rgb="FF000000"/>
        <rFont val="Times New Roman"/>
        <family val="1"/>
      </rPr>
      <t xml:space="preserve"> QUẬN</t>
    </r>
  </si>
  <si>
    <t>SBD</t>
  </si>
  <si>
    <t>Bùi Phương Anh</t>
  </si>
  <si>
    <t>6A</t>
  </si>
  <si>
    <t>Nguyễn Ngọc Anh</t>
  </si>
  <si>
    <t>6B</t>
  </si>
  <si>
    <t>Bùi Tuấn Anh</t>
  </si>
  <si>
    <t>Mạc Phương Anh</t>
  </si>
  <si>
    <t>Bùi Tiến Bình</t>
  </si>
  <si>
    <t>Nguyễn Phương Anh</t>
  </si>
  <si>
    <t>Đặng Tiến Dũng</t>
  </si>
  <si>
    <t>Nguyễn Ngọc Bảo</t>
  </si>
  <si>
    <t>Đỗ Văn Dũng</t>
  </si>
  <si>
    <t>Nguyễn Ngọc Dương</t>
  </si>
  <si>
    <t>Nguyễn Hữu Chính</t>
  </si>
  <si>
    <t>Nguyễn Duy Đông</t>
  </si>
  <si>
    <t>Phan Nhật Chuẩn</t>
  </si>
  <si>
    <t>Nguyễn Hữu Đức</t>
  </si>
  <si>
    <t>Nguyễn Doãn Công</t>
  </si>
  <si>
    <t>Nguyễn Thị Thu Hà</t>
  </si>
  <si>
    <t>Nguyễn Mạnh Cường</t>
  </si>
  <si>
    <t>Phạm Thị Thu Hà</t>
  </si>
  <si>
    <t>Phạm Thị Kim Dung</t>
  </si>
  <si>
    <t>Mạc Đức Hải</t>
  </si>
  <si>
    <t>Phạm Văn Dũng</t>
  </si>
  <si>
    <t>Bùi Thị Bích Hằng</t>
  </si>
  <si>
    <t>Đỗ Khánh Duy</t>
  </si>
  <si>
    <t>Nguyễn Công Hậu</t>
  </si>
  <si>
    <t>Trần Khánh Duy</t>
  </si>
  <si>
    <t>Bùi Huy Hoàng</t>
  </si>
  <si>
    <t>Đỗ Quang Đạt</t>
  </si>
  <si>
    <t>Nguyễn Văn Phan Hoàng</t>
  </si>
  <si>
    <t>Trần Anh Đức</t>
  </si>
  <si>
    <t>Đỗ Văn Hợp</t>
  </si>
  <si>
    <t>Nguyễn Hữu Hải</t>
  </si>
  <si>
    <t>Quản Đức Huy</t>
  </si>
  <si>
    <t>Mạc Thanh Hằng</t>
  </si>
  <si>
    <t>Nguyễn Thị Thanh Huyền</t>
  </si>
  <si>
    <t>Đỗ Thị Hoa</t>
  </si>
  <si>
    <t>Đỗ Thị Lan Hương</t>
  </si>
  <si>
    <t>Trần Thị Hòa</t>
  </si>
  <si>
    <t>Hoàng Duy Khánh</t>
  </si>
  <si>
    <t>Mạc Duy Hùng</t>
  </si>
  <si>
    <t>Nguyễn Quốc Khánh</t>
  </si>
  <si>
    <t>Nguyễn Đức Huy</t>
  </si>
  <si>
    <t>Trần Thị Liên</t>
  </si>
  <si>
    <t>Bùi Duy Khánh</t>
  </si>
  <si>
    <t>Bùi Phương Linh</t>
  </si>
  <si>
    <t>Trần Văn Khánh</t>
  </si>
  <si>
    <t>Nguyễn Thị Khánh Linh</t>
  </si>
  <si>
    <t>Nguyễn Thị Linh Khánh</t>
  </si>
  <si>
    <t>Nguyễn Hoài Phương Linh</t>
  </si>
  <si>
    <t>Đỗ Văn Linh</t>
  </si>
  <si>
    <t>Bùi Vũ Phương Linh</t>
  </si>
  <si>
    <t>Nguyễn Thị Tuyết Linh</t>
  </si>
  <si>
    <t>Đỗ Thị Thùy Linh</t>
  </si>
  <si>
    <t>Vũ Xuân Long</t>
  </si>
  <si>
    <t>Nguyễn Thị Ngọc Mai</t>
  </si>
  <si>
    <t>Nguyễn Văn Minh</t>
  </si>
  <si>
    <t>Đỗ Văn Mạnh</t>
  </si>
  <si>
    <t>Phạm Thị Bích Ngọc</t>
  </si>
  <si>
    <t>Nguyễn Nhật Minh</t>
  </si>
  <si>
    <t>Đỗ Duy Nhật</t>
  </si>
  <si>
    <t>Nguyễn Quang Minh</t>
  </si>
  <si>
    <t>Lương Thị Hồng Nhung</t>
  </si>
  <si>
    <t>Nguyễn Thúy Nga</t>
  </si>
  <si>
    <t>Mạc Văn Phú</t>
  </si>
  <si>
    <t>Trần Thị Thu Phương</t>
  </si>
  <si>
    <t>Nguyễn Ngọc Phúc</t>
  </si>
  <si>
    <t>Đặng Như Quỳnh</t>
  </si>
  <si>
    <t>Nguyễn Thị Phương</t>
  </si>
  <si>
    <t>Nguyễn Diệu Thảo</t>
  </si>
  <si>
    <t>Nguyễn Thị Tú Phương</t>
  </si>
  <si>
    <t>Nguyễn Thị Thanh Thảo</t>
  </si>
  <si>
    <t>Nguyễn Đức Quang</t>
  </si>
  <si>
    <t>Nguyễn Việt Thắng</t>
  </si>
  <si>
    <t>Nguyễn Thị Thơm</t>
  </si>
  <si>
    <t>Nguyễn Thị Thùy</t>
  </si>
  <si>
    <t>Nguyễn Thị Thu</t>
  </si>
  <si>
    <t>Nguyễn Thu Trang</t>
  </si>
  <si>
    <t>Nguyễn Thị Thanh Thúy</t>
  </si>
  <si>
    <t>Bùi Thị Thu Trang</t>
  </si>
  <si>
    <t>Lương Thế Vinh</t>
  </si>
  <si>
    <t>Bùi Thị Hải Yến</t>
  </si>
  <si>
    <t>Nguyễn Văn Trung</t>
  </si>
  <si>
    <t>Nguyễn Thanh Tùng</t>
  </si>
  <si>
    <t>Nguyễn Hải Yến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</si>
  <si>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</si>
  <si>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</si>
  <si>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</si>
  <si>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</si>
  <si>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</si>
  <si>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</si>
  <si>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</si>
  <si>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</si>
  <si>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</si>
  <si>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</si>
  <si>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</si>
  <si>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</si>
  <si>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</si>
  <si>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Nguyễn Thị Tâm An</t>
  </si>
  <si>
    <t>7A</t>
  </si>
  <si>
    <t>Bùi Đức Anh</t>
  </si>
  <si>
    <t>7B</t>
  </si>
  <si>
    <t>Nguyễn Thị Thuý An</t>
  </si>
  <si>
    <t>Nguyễn Mai Anh</t>
  </si>
  <si>
    <t>Nguyễn Thị Ánh</t>
  </si>
  <si>
    <t>Hoàng Thị Phương Anh</t>
  </si>
  <si>
    <t>Nguyễn Thị Minh Ánh</t>
  </si>
  <si>
    <t>Đỗ Thị Ngọc Ánh</t>
  </si>
  <si>
    <t>Nguyễn Quỳnh Chi</t>
  </si>
  <si>
    <t>Nguyễn Thị Ngọc Ánh</t>
  </si>
  <si>
    <t>Bùi Văn Công</t>
  </si>
  <si>
    <t>Nguyễn Trung Dũng</t>
  </si>
  <si>
    <t>Trần Văn Dũng</t>
  </si>
  <si>
    <t>Nguyễn Bá Dương</t>
  </si>
  <si>
    <t>Nguyễn Đức Đạt</t>
  </si>
  <si>
    <t>Trần Văn Dương</t>
  </si>
  <si>
    <t>Nguyễn Hữu Đông</t>
  </si>
  <si>
    <t>Nguyễn Duy Hải</t>
  </si>
  <si>
    <t>Nguyễn Minh Đức</t>
  </si>
  <si>
    <t>Nguyễn Hoàng Hải</t>
  </si>
  <si>
    <t>Nguyễn Thị Hương Giang</t>
  </si>
  <si>
    <t>Nguyễn Văn Hải</t>
  </si>
  <si>
    <t>Trần Văn Hạ</t>
  </si>
  <si>
    <t>Nguyễn Hữu Hoàng</t>
  </si>
  <si>
    <t>Nguyễn Thị Hiền</t>
  </si>
  <si>
    <t>Nguyễn Hữu Huy Hoàng</t>
  </si>
  <si>
    <t>Nguyễn Đức Hiệp</t>
  </si>
  <si>
    <t>Nguyễn Thị Minh Huệ</t>
  </si>
  <si>
    <t>Nguyễn Hữu Hiếu</t>
  </si>
  <si>
    <t>Nguyễn Bá Hưng</t>
  </si>
  <si>
    <t>Nguyễn Xuân Hiếu</t>
  </si>
  <si>
    <t>Bùi Tuấn Hưng</t>
  </si>
  <si>
    <t>Bùi Văn Hoàng</t>
  </si>
  <si>
    <t>Nguyễn Ngọc Khánh</t>
  </si>
  <si>
    <t>Đặng Việt Hưng</t>
  </si>
  <si>
    <t>Đỗ Thảo Linh</t>
  </si>
  <si>
    <t>Nguyễn Phúc Kiên</t>
  </si>
  <si>
    <t>Nguyễn Thị Bích Loan</t>
  </si>
  <si>
    <t>Nguyễn Thế Linh</t>
  </si>
  <si>
    <t>Phan Thị Hương Mai</t>
  </si>
  <si>
    <t>Bùi Thùy Linh</t>
  </si>
  <si>
    <t>Đỗ Hoàng Nam</t>
  </si>
  <si>
    <t>Nguyễn Văn Linh</t>
  </si>
  <si>
    <t>Đặng Quang Nhật</t>
  </si>
  <si>
    <t>Nguyễn Văn Long</t>
  </si>
  <si>
    <t>Nguyễn Thanh Phúc</t>
  </si>
  <si>
    <t>Nguyễn Đức Luân</t>
  </si>
  <si>
    <t>Nguyễn Thị Như Quỳnh</t>
  </si>
  <si>
    <t>Nguyễn Xuân Thành</t>
  </si>
  <si>
    <t>Nguyễn Đức Mạnh</t>
  </si>
  <si>
    <t>Nguyễn Ngọc Thổ</t>
  </si>
  <si>
    <t>Đào Bích Ngọc</t>
  </si>
  <si>
    <t>Nguyễn Hữu Thuận</t>
  </si>
  <si>
    <t>Nguyễn Thị Phượng</t>
  </si>
  <si>
    <t>Nguyễn Hữu Thủy</t>
  </si>
  <si>
    <t>Đỗ Văn Quyền</t>
  </si>
  <si>
    <t>Nguyễn Trường Sơn</t>
  </si>
  <si>
    <t>Nguyễn Ngọc Trung</t>
  </si>
  <si>
    <t>Nguyễn Đức Tâm</t>
  </si>
  <si>
    <t>Nguyễn Văn Xuân</t>
  </si>
  <si>
    <t>Mạc Thanh Thảo</t>
  </si>
  <si>
    <t>Trần Thị Xuyến</t>
  </si>
  <si>
    <t>Nguyễn Thị Phương Thảo</t>
  </si>
  <si>
    <t>Nguyễn Phúc Thạo</t>
  </si>
  <si>
    <t>Lê Thành Thọ</t>
  </si>
  <si>
    <t>Nguyễn Văn Thưởng</t>
  </si>
  <si>
    <t>Nguyễn Phúc Tuấn</t>
  </si>
  <si>
    <t>Nguyễn Xuân Tuấn</t>
  </si>
  <si>
    <t>Bùi Duy Anh</t>
  </si>
  <si>
    <t>8A</t>
  </si>
  <si>
    <t>Đỗ Thị An</t>
  </si>
  <si>
    <t>8B</t>
  </si>
  <si>
    <t>Trần Mai Anh</t>
  </si>
  <si>
    <t>Đỗ Văn An</t>
  </si>
  <si>
    <t>Phạm Quang Anh</t>
  </si>
  <si>
    <t>Nguyễn Hữu Anh</t>
  </si>
  <si>
    <t>Trần Tiến Anh</t>
  </si>
  <si>
    <t>Nguyễn Thị Phương Anh</t>
  </si>
  <si>
    <t>Nguyễn Đức Tuấn Anh</t>
  </si>
  <si>
    <t>Nguyễn Tiến Công</t>
  </si>
  <si>
    <t>Nguyễn Thị Yến Chi</t>
  </si>
  <si>
    <t>Trần Văn Cường</t>
  </si>
  <si>
    <t>Nguyễn Xuân Giang</t>
  </si>
  <si>
    <t>Nguyễn Phúc Doanh</t>
  </si>
  <si>
    <t>Nguyễn Thị Thanh Hà</t>
  </si>
  <si>
    <t>Đặng Thị Duyên</t>
  </si>
  <si>
    <t>Đỗ Thị Hạnh</t>
  </si>
  <si>
    <t>Nguyễn Hữu Dương</t>
  </si>
  <si>
    <t>Mạc Phi Hùng</t>
  </si>
  <si>
    <t>Bùi Tuấn Đạt</t>
  </si>
  <si>
    <t>Nguyễn Quang Huy</t>
  </si>
  <si>
    <t>Nguyễn Anh Đức</t>
  </si>
  <si>
    <t>Nguyễn Trung Kiên</t>
  </si>
  <si>
    <t>Nguyễn Thái Thùy Linh</t>
  </si>
  <si>
    <t>Hoàng Minh Đức</t>
  </si>
  <si>
    <t>Nguyễn Thị Thúy Linh</t>
  </si>
  <si>
    <t>Nguyễn Quang Được</t>
  </si>
  <si>
    <t>Nguyễn Thị Mai</t>
  </si>
  <si>
    <t>Nguyễn Thị Hà</t>
  </si>
  <si>
    <t>Nguyễn Minh Hiếu</t>
  </si>
  <si>
    <t>Nguyễn Đức Nam</t>
  </si>
  <si>
    <t>Trần Phi Hùng</t>
  </si>
  <si>
    <t>Bùi Thị Kim Ngân</t>
  </si>
  <si>
    <t>Nguyễn Thị Hường</t>
  </si>
  <si>
    <t>Nguyễn Thị Lan</t>
  </si>
  <si>
    <t>Nguyễn Thu Phương</t>
  </si>
  <si>
    <t>Nguyễn Thị Phương Lan</t>
  </si>
  <si>
    <t>Nguyễn Bá Quân</t>
  </si>
  <si>
    <t>Nguyễn Thị Linh</t>
  </si>
  <si>
    <t>Nguyễn Hữu Sỹ</t>
  </si>
  <si>
    <t>Nguyễn Thùy Linh</t>
  </si>
  <si>
    <t>Trần Văn Thanh</t>
  </si>
  <si>
    <t>Nguyễn Hữu Thắng</t>
  </si>
  <si>
    <t>Nguyễn Thị Hoài Thu</t>
  </si>
  <si>
    <t>Nguyễn Tuấn Phong</t>
  </si>
  <si>
    <t>Đỗ Thị Thanh Thúy</t>
  </si>
  <si>
    <t>Nguyễn Hữu Phúc</t>
  </si>
  <si>
    <t>Vũ Thị Hương Trang</t>
  </si>
  <si>
    <t>Trần Văn Quyết</t>
  </si>
  <si>
    <t>Trần Thị Thanh Trúc</t>
  </si>
  <si>
    <t>Vũ Hoàng Quý</t>
  </si>
  <si>
    <t>Nguyễn Hữu Trung</t>
  </si>
  <si>
    <t>Nguyễn Thị Thắm</t>
  </si>
  <si>
    <t>Bùi Anh Tuấn</t>
  </si>
  <si>
    <t>Nguyễn Thị Phương Thuỷ</t>
  </si>
  <si>
    <t>Phạm Thị Vui</t>
  </si>
  <si>
    <t>Phạm Huyền Trang</t>
  </si>
  <si>
    <t>Nguyễn Hồng Ngọc</t>
  </si>
  <si>
    <t>Văn (74)</t>
  </si>
  <si>
    <t>Anh (74)</t>
  </si>
  <si>
    <t>Thống kê CL khối 9 (65/69)</t>
  </si>
  <si>
    <t>Trần Thu Thuỷ</t>
  </si>
  <si>
    <t>5A</t>
  </si>
  <si>
    <t>Đặng Thị Ngọc Anh</t>
  </si>
  <si>
    <t>Nguyễn Thuỳ Dương</t>
  </si>
  <si>
    <t>Nguyễn Trung Hiếu</t>
  </si>
  <si>
    <t>Nguyễn Thị Thu Huyền</t>
  </si>
  <si>
    <t>Đặng Thị Hương</t>
  </si>
  <si>
    <t>Bùi Vũ Hải Linh</t>
  </si>
  <si>
    <t>Hoàng Bảo Linh</t>
  </si>
  <si>
    <t>Hoàng Văn Minh</t>
  </si>
  <si>
    <t>Nguyễn Ánh Dương</t>
  </si>
  <si>
    <t>Bùi Văn Đạt</t>
  </si>
  <si>
    <t>Lê Hương Giang</t>
  </si>
  <si>
    <t>Nguyễn Đức Hùng</t>
  </si>
  <si>
    <t>Nguyễn Xuân Long</t>
  </si>
  <si>
    <t>Đặng Diệu Ly</t>
  </si>
  <si>
    <t>Nguyễn Thị Nhàn</t>
  </si>
  <si>
    <t>Nguyễn Quỳnh Anh</t>
  </si>
  <si>
    <t>5B</t>
  </si>
  <si>
    <t>Phạm Diệu Linh</t>
  </si>
  <si>
    <t>Nguyễn Văn Anh</t>
  </si>
  <si>
    <t>Hoàng Mạnh Dương</t>
  </si>
  <si>
    <t>Nguyễn Thị Thuỳ Dương</t>
  </si>
  <si>
    <t>Nguyễn Thị Hương</t>
  </si>
  <si>
    <t>Mạc Mai Linh</t>
  </si>
  <si>
    <t>Nguyễn Diệu Linh</t>
  </si>
  <si>
    <t>Trần Hà Linh</t>
  </si>
  <si>
    <t>Nguyễn Văn Tiến</t>
  </si>
  <si>
    <t>Nguyễn Thị Thanh</t>
  </si>
  <si>
    <t>Nguyễn Đức Anh Vũ</t>
  </si>
  <si>
    <t>Phạm Thùy Dung</t>
  </si>
  <si>
    <t>Nguyễn Trần Phong</t>
  </si>
  <si>
    <t>Lương Thị Lệ Quyên</t>
  </si>
  <si>
    <t>Phan Thị Ngọc Mai</t>
  </si>
  <si>
    <t>Bùi Thu Phương</t>
  </si>
  <si>
    <t>Nguyễn Thị Huế</t>
  </si>
  <si>
    <t>Nguyễn Anh Tú</t>
  </si>
  <si>
    <t>Bùi Văn Bách</t>
  </si>
  <si>
    <t>Bùi Văn Trung</t>
  </si>
  <si>
    <t>Bùi Đình Bài</t>
  </si>
  <si>
    <t>Đỗ Thị Hải Yến</t>
  </si>
  <si>
    <t>Trần Thanh Bình</t>
  </si>
  <si>
    <t>Trần Thị Ngọc</t>
  </si>
  <si>
    <t>Lê Quốc Hưng</t>
  </si>
  <si>
    <t>Nguyễn Văn Quyết</t>
  </si>
  <si>
    <t>Nguyễn Xuân Tình</t>
  </si>
  <si>
    <t>Trần Thị Huyền</t>
  </si>
  <si>
    <t>Nguyễn Đức Doanh</t>
  </si>
  <si>
    <t>Nguyễn Hoàng Khánh Linh</t>
  </si>
  <si>
    <t>Phan Thuỳ Linh</t>
  </si>
  <si>
    <t>Nguyễn Tân Đạt</t>
  </si>
  <si>
    <t>Nguyễn Ngọc Bảo Linh</t>
  </si>
  <si>
    <t>Bùi Mai Trang</t>
  </si>
  <si>
    <t>Nguyễn Đức Hoà</t>
  </si>
  <si>
    <t>Bùi Văn Khiêm</t>
  </si>
  <si>
    <t>Phạm Việt Hoàn</t>
  </si>
  <si>
    <t>Nguyễn Hữu Duyệt</t>
  </si>
  <si>
    <t>Nguyễn Thị Hồng Hạnh</t>
  </si>
  <si>
    <t>Nguyễn Xuân Quyến</t>
  </si>
  <si>
    <t>Nguyễn Phạm Hồng Anh</t>
  </si>
  <si>
    <t>Nguyễn Văn Huy</t>
  </si>
  <si>
    <t>Nguyễn Hồng Phúc</t>
  </si>
  <si>
    <t>Nguyễn Đức An</t>
  </si>
  <si>
    <t>Nguyễn Văn Hiến</t>
  </si>
  <si>
    <t>Nguyễn Trung Đức</t>
  </si>
  <si>
    <t>Dương Đức Duy</t>
  </si>
  <si>
    <t>Nguyễn Minh Tâm</t>
  </si>
  <si>
    <t>KẾT QUẢ THI KHẢO SÁT ĐẦU NĂM HỌC 2018-2019 (14/08/2019)</t>
  </si>
  <si>
    <t>Thống kê CL khối 6</t>
  </si>
  <si>
    <t>Thống kê CL khối 7</t>
  </si>
  <si>
    <t>Toán (86)</t>
  </si>
  <si>
    <t>Văn (86)</t>
  </si>
  <si>
    <t>Anh (86)</t>
  </si>
  <si>
    <t>Trần Thị Trang</t>
  </si>
  <si>
    <t>Toán (74)</t>
  </si>
  <si>
    <t>Thống kê CL khối 8</t>
  </si>
  <si>
    <t>Toán (64)</t>
  </si>
  <si>
    <t>Văn (64)</t>
  </si>
  <si>
    <t>Anh (64)</t>
  </si>
  <si>
    <t>Toán (70)</t>
  </si>
  <si>
    <t>Văn (70)</t>
  </si>
  <si>
    <t>Anh (70)</t>
  </si>
  <si>
    <t>Thượng Quận, ngày 14 tháng 08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</si>
</sst>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1"/>
      <color rgb="FF000000"/>
      <name val="Calibri"/>
    </font>
    <font>
      <sz val="11"/>
      <name val="Calibri"/>
    </font>
    <font>
      <b/>
      <sz val="13"/>
      <color rgb="FF000000"/>
      <name val="Times New Roman"/>
    </font>
    <font>
      <sz val="13"/>
      <color rgb="FF000000"/>
      <name val="Times New Roman"/>
    </font>
    <font>
      <b/>
      <sz val="12"/>
      <color rgb="FF000000"/>
      <name val="Times New Roman"/>
    </font>
    <font>
      <b/>
      <sz val="13"/>
      <color rgb="FF000000"/>
      <name val="Times New Roman"/>
      <family val="1"/>
    </font>
    <font>
      <b/>
      <sz val="13"/>
      <color rgb="FF000000"/>
      <name val="Calibri"/>
      <family val="2"/>
    </font>
    <font>
      <sz val="13"/>
      <color rgb="FF000000"/>
      <name val="Times New Roman"/>
      <family val="1"/>
    </font>
    <font>
      <i/>
      <sz val="13"/>
      <color rgb="FF000000"/>
      <name val="Calibri"/>
      <family val="2"/>
    </font>
    <font>
      <sz val="13"/>
      <color rgb="FF000000"/>
      <name val="Calibri"/>
      <family val="2"/>
    </font>
    <font>
      <b/>
      <sz val="13"/>
      <name val="Calibri"/>
      <family val="2"/>
    </font>
    <font>
      <sz val="13"/>
      <color indexed="8"/>
      <name val="Times New Roman"/>
    </font>
    <font>
      <sz val="11"/>
      <color rgb="FF000000"/>
      <name val="Calibri"/>
    </font>
    <font>
      <sz val="13"/>
      <name val="Calibri"/>
      <family val="2"/>
      <charset val="163"/>
    </font>
    <font>
      <sz val="10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b/>
      <sz val="12"/>
      <color rgb="FF0000FF"/>
      <name val="Times New Roman"/>
      <family val="1"/>
      <charset val="163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rgb="FF000000"/>
      <name val="Calibri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5A6BD"/>
        <bgColor rgb="FFD5A6BD"/>
      </patternFill>
    </fill>
    <fill>
      <patternFill patternType="solid">
        <fgColor rgb="FFFFE599"/>
        <bgColor rgb="FFFFE59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7"/>
  </cellStyleXfs>
  <cellXfs count="65">
    <xf numFmtId="0" fontId="0" fillId="0" borderId="0" xfId="0" applyFont="1" applyAlignment="1"/>
    <xf numFmtId="0" fontId="0" fillId="0" borderId="7" xfId="1" applyFont="1" applyAlignment="1"/>
    <xf numFmtId="0" fontId="0" fillId="0" borderId="7" xfId="1" applyFont="1" applyAlignment="1">
      <alignment horizontal="center"/>
    </xf>
    <xf numFmtId="1" fontId="6" fillId="4" borderId="8" xfId="1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14" fontId="9" fillId="4" borderId="2" xfId="1" applyNumberFormat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center" vertical="center"/>
    </xf>
    <xf numFmtId="1" fontId="6" fillId="4" borderId="2" xfId="1" applyNumberFormat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9" fillId="0" borderId="7" xfId="1" applyFont="1" applyAlignment="1">
      <alignment horizontal="center"/>
    </xf>
    <xf numFmtId="0" fontId="9" fillId="0" borderId="7" xfId="1" applyFont="1" applyAlignment="1"/>
    <xf numFmtId="0" fontId="10" fillId="0" borderId="7" xfId="1" applyFont="1" applyAlignment="1">
      <alignment horizontal="left"/>
    </xf>
    <xf numFmtId="0" fontId="13" fillId="0" borderId="7" xfId="1" applyFont="1" applyAlignment="1"/>
    <xf numFmtId="0" fontId="1" fillId="0" borderId="7" xfId="1" applyFont="1" applyAlignment="1"/>
    <xf numFmtId="0" fontId="4" fillId="0" borderId="7" xfId="1" applyFont="1" applyAlignment="1"/>
    <xf numFmtId="0" fontId="17" fillId="0" borderId="7" xfId="1" applyFont="1" applyAlignment="1">
      <alignment horizontal="left"/>
    </xf>
    <xf numFmtId="0" fontId="17" fillId="0" borderId="7" xfId="1" applyFont="1" applyAlignment="1"/>
    <xf numFmtId="0" fontId="2" fillId="3" borderId="8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8" xfId="0" applyFont="1" applyBorder="1" applyAlignment="1">
      <alignment horizontal="justify" wrapText="1"/>
    </xf>
    <xf numFmtId="14" fontId="19" fillId="0" borderId="8" xfId="0" applyNumberFormat="1" applyFont="1" applyBorder="1" applyAlignment="1">
      <alignment horizontal="center" wrapText="1"/>
    </xf>
    <xf numFmtId="2" fontId="11" fillId="5" borderId="8" xfId="1" applyNumberFormat="1" applyFont="1" applyFill="1" applyBorder="1" applyAlignment="1">
      <alignment horizontal="center"/>
    </xf>
    <xf numFmtId="2" fontId="3" fillId="2" borderId="8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>
      <alignment horizontal="center"/>
    </xf>
    <xf numFmtId="0" fontId="3" fillId="0" borderId="8" xfId="1" applyFont="1" applyBorder="1" applyAlignment="1"/>
    <xf numFmtId="0" fontId="14" fillId="0" borderId="8" xfId="1" applyFont="1" applyBorder="1" applyAlignment="1"/>
    <xf numFmtId="0" fontId="20" fillId="0" borderId="7" xfId="1" applyFont="1" applyAlignment="1"/>
    <xf numFmtId="0" fontId="10" fillId="0" borderId="7" xfId="1" applyFont="1" applyAlignment="1">
      <alignment horizontal="center"/>
    </xf>
    <xf numFmtId="0" fontId="16" fillId="2" borderId="7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 vertical="center" wrapText="1"/>
    </xf>
    <xf numFmtId="0" fontId="0" fillId="0" borderId="1" xfId="1" applyFont="1" applyBorder="1" applyAlignment="1"/>
    <xf numFmtId="0" fontId="0" fillId="0" borderId="7" xfId="1" applyFont="1" applyBorder="1" applyAlignment="1"/>
    <xf numFmtId="0" fontId="5" fillId="4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2" fontId="11" fillId="6" borderId="8" xfId="1" applyNumberFormat="1" applyFont="1" applyFill="1" applyBorder="1" applyAlignment="1">
      <alignment horizontal="center"/>
    </xf>
    <xf numFmtId="0" fontId="6" fillId="4" borderId="1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2" fontId="3" fillId="7" borderId="8" xfId="1" applyNumberFormat="1" applyFont="1" applyFill="1" applyBorder="1" applyAlignment="1">
      <alignment horizontal="center"/>
    </xf>
    <xf numFmtId="0" fontId="22" fillId="0" borderId="8" xfId="0" applyFont="1" applyBorder="1" applyAlignment="1">
      <alignment horizontal="center" wrapText="1"/>
    </xf>
    <xf numFmtId="0" fontId="22" fillId="0" borderId="8" xfId="0" applyFont="1" applyBorder="1" applyAlignment="1">
      <alignment horizontal="justify" wrapText="1"/>
    </xf>
    <xf numFmtId="14" fontId="22" fillId="0" borderId="8" xfId="0" applyNumberFormat="1" applyFont="1" applyBorder="1" applyAlignment="1">
      <alignment horizontal="center" wrapText="1"/>
    </xf>
    <xf numFmtId="2" fontId="21" fillId="6" borderId="8" xfId="1" applyNumberFormat="1" applyFont="1" applyFill="1" applyBorder="1" applyAlignment="1">
      <alignment horizontal="center"/>
    </xf>
    <xf numFmtId="2" fontId="21" fillId="7" borderId="8" xfId="1" applyNumberFormat="1" applyFont="1" applyFill="1" applyBorder="1" applyAlignment="1">
      <alignment horizontal="center"/>
    </xf>
    <xf numFmtId="2" fontId="21" fillId="0" borderId="8" xfId="1" applyNumberFormat="1" applyFont="1" applyFill="1" applyBorder="1" applyAlignment="1">
      <alignment horizontal="center"/>
    </xf>
    <xf numFmtId="0" fontId="21" fillId="0" borderId="8" xfId="1" applyFont="1" applyBorder="1" applyAlignment="1"/>
    <xf numFmtId="2" fontId="3" fillId="8" borderId="8" xfId="1" applyNumberFormat="1" applyFont="1" applyFill="1" applyBorder="1" applyAlignment="1">
      <alignment horizontal="center"/>
    </xf>
    <xf numFmtId="2" fontId="21" fillId="5" borderId="8" xfId="1" applyNumberFormat="1" applyFont="1" applyFill="1" applyBorder="1" applyAlignment="1">
      <alignment horizontal="center"/>
    </xf>
    <xf numFmtId="2" fontId="21" fillId="2" borderId="8" xfId="1" applyNumberFormat="1" applyFont="1" applyFill="1" applyBorder="1" applyAlignment="1">
      <alignment horizontal="center"/>
    </xf>
    <xf numFmtId="0" fontId="22" fillId="9" borderId="8" xfId="0" applyFont="1" applyFill="1" applyBorder="1" applyAlignment="1">
      <alignment horizontal="justify" wrapText="1"/>
    </xf>
    <xf numFmtId="14" fontId="22" fillId="9" borderId="8" xfId="0" applyNumberFormat="1" applyFont="1" applyFill="1" applyBorder="1" applyAlignment="1">
      <alignment horizontal="center" wrapText="1"/>
    </xf>
    <xf numFmtId="0" fontId="22" fillId="9" borderId="8" xfId="0" applyFont="1" applyFill="1" applyBorder="1" applyAlignment="1">
      <alignment horizontal="center" wrapText="1"/>
    </xf>
    <xf numFmtId="2" fontId="21" fillId="9" borderId="8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68" workbookViewId="0">
      <selection activeCell="C90" sqref="C90"/>
    </sheetView>
  </sheetViews>
  <sheetFormatPr defaultColWidth="14.42578125" defaultRowHeight="15" customHeight="1"/>
  <cols>
    <col min="1" max="2" width="5.5703125" style="1" customWidth="1"/>
    <col min="3" max="3" width="24.140625" style="1" customWidth="1"/>
    <col min="4" max="4" width="13.28515625" style="1" customWidth="1"/>
    <col min="5" max="5" width="8.140625" style="1" customWidth="1"/>
    <col min="6" max="8" width="6.42578125" style="1" customWidth="1"/>
    <col min="9" max="9" width="8" style="2" customWidth="1"/>
    <col min="10" max="10" width="10.5703125" style="1" customWidth="1"/>
    <col min="11" max="28" width="8" style="1" customWidth="1"/>
    <col min="29" max="16384" width="14.42578125" style="1"/>
  </cols>
  <sheetData>
    <row r="1" spans="1:10" ht="18.75" customHeight="1">
      <c r="A1" s="21" t="s">
        <v>101</v>
      </c>
      <c r="B1" s="22"/>
      <c r="C1" s="22"/>
      <c r="D1" s="22"/>
      <c r="E1" s="22"/>
      <c r="F1" s="22"/>
      <c r="G1" s="22"/>
      <c r="H1" s="22"/>
    </row>
    <row r="2" spans="1:10" ht="21.75" customHeight="1">
      <c r="A2" s="37" t="s">
        <v>401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 customHeight="1">
      <c r="A3" s="23" t="s">
        <v>0</v>
      </c>
      <c r="B3" s="24" t="s">
        <v>102</v>
      </c>
      <c r="C3" s="23" t="s">
        <v>1</v>
      </c>
      <c r="D3" s="23" t="s">
        <v>2</v>
      </c>
      <c r="E3" s="23" t="s">
        <v>3</v>
      </c>
      <c r="F3" s="23" t="s">
        <v>5</v>
      </c>
      <c r="G3" s="23" t="s">
        <v>4</v>
      </c>
      <c r="H3" s="23" t="s">
        <v>100</v>
      </c>
      <c r="I3" s="25" t="s">
        <v>6</v>
      </c>
      <c r="J3" s="25" t="s">
        <v>98</v>
      </c>
    </row>
    <row r="4" spans="1:10" ht="14.25" customHeight="1">
      <c r="A4" s="26" t="s">
        <v>7</v>
      </c>
      <c r="B4" s="27">
        <v>1</v>
      </c>
      <c r="C4" s="28" t="s">
        <v>334</v>
      </c>
      <c r="D4" s="29">
        <v>39729</v>
      </c>
      <c r="E4" s="27" t="s">
        <v>335</v>
      </c>
      <c r="F4" s="30"/>
      <c r="G4" s="30"/>
      <c r="H4" s="31"/>
      <c r="I4" s="32">
        <f>F4+G4+H4</f>
        <v>0</v>
      </c>
      <c r="J4" s="33"/>
    </row>
    <row r="5" spans="1:10" ht="14.25" customHeight="1">
      <c r="A5" s="26" t="s">
        <v>8</v>
      </c>
      <c r="B5" s="27">
        <v>2</v>
      </c>
      <c r="C5" s="28" t="s">
        <v>336</v>
      </c>
      <c r="D5" s="29">
        <v>39697</v>
      </c>
      <c r="E5" s="27" t="s">
        <v>335</v>
      </c>
      <c r="F5" s="30"/>
      <c r="G5" s="30"/>
      <c r="H5" s="31"/>
      <c r="I5" s="32">
        <f t="shared" ref="I5:I74" si="0">F5+G5+H5</f>
        <v>0</v>
      </c>
      <c r="J5" s="33"/>
    </row>
    <row r="6" spans="1:10" ht="14.25" customHeight="1">
      <c r="A6" s="26" t="s">
        <v>9</v>
      </c>
      <c r="B6" s="27">
        <v>3</v>
      </c>
      <c r="C6" s="28" t="s">
        <v>337</v>
      </c>
      <c r="D6" s="29">
        <v>39649</v>
      </c>
      <c r="E6" s="27" t="s">
        <v>335</v>
      </c>
      <c r="F6" s="30"/>
      <c r="G6" s="30"/>
      <c r="H6" s="31"/>
      <c r="I6" s="32">
        <f t="shared" si="0"/>
        <v>0</v>
      </c>
      <c r="J6" s="33"/>
    </row>
    <row r="7" spans="1:10" ht="14.25" customHeight="1">
      <c r="A7" s="26" t="s">
        <v>10</v>
      </c>
      <c r="B7" s="27">
        <v>4</v>
      </c>
      <c r="C7" s="28" t="s">
        <v>338</v>
      </c>
      <c r="D7" s="29">
        <v>39744</v>
      </c>
      <c r="E7" s="27" t="s">
        <v>335</v>
      </c>
      <c r="F7" s="30"/>
      <c r="G7" s="30"/>
      <c r="H7" s="31"/>
      <c r="I7" s="32">
        <f t="shared" si="0"/>
        <v>0</v>
      </c>
      <c r="J7" s="33"/>
    </row>
    <row r="8" spans="1:10" ht="14.25" customHeight="1">
      <c r="A8" s="26" t="s">
        <v>12</v>
      </c>
      <c r="B8" s="27">
        <v>5</v>
      </c>
      <c r="C8" s="28" t="s">
        <v>339</v>
      </c>
      <c r="D8" s="29">
        <v>39448</v>
      </c>
      <c r="E8" s="27" t="s">
        <v>335</v>
      </c>
      <c r="F8" s="30"/>
      <c r="G8" s="30"/>
      <c r="H8" s="31"/>
      <c r="I8" s="32">
        <f t="shared" si="0"/>
        <v>0</v>
      </c>
      <c r="J8" s="34"/>
    </row>
    <row r="9" spans="1:10" ht="14.25" customHeight="1">
      <c r="A9" s="26" t="s">
        <v>13</v>
      </c>
      <c r="B9" s="27">
        <v>6</v>
      </c>
      <c r="C9" s="28" t="s">
        <v>340</v>
      </c>
      <c r="D9" s="29">
        <v>39569</v>
      </c>
      <c r="E9" s="27" t="s">
        <v>335</v>
      </c>
      <c r="F9" s="30"/>
      <c r="G9" s="30"/>
      <c r="H9" s="31"/>
      <c r="I9" s="32">
        <f t="shared" si="0"/>
        <v>0</v>
      </c>
      <c r="J9" s="33"/>
    </row>
    <row r="10" spans="1:10" ht="14.25" customHeight="1">
      <c r="A10" s="26" t="s">
        <v>14</v>
      </c>
      <c r="B10" s="27">
        <v>7</v>
      </c>
      <c r="C10" s="28" t="s">
        <v>341</v>
      </c>
      <c r="D10" s="29">
        <v>39577</v>
      </c>
      <c r="E10" s="27" t="s">
        <v>335</v>
      </c>
      <c r="F10" s="30"/>
      <c r="G10" s="30"/>
      <c r="H10" s="31"/>
      <c r="I10" s="32">
        <f t="shared" si="0"/>
        <v>0</v>
      </c>
      <c r="J10" s="33"/>
    </row>
    <row r="11" spans="1:10" ht="14.25" customHeight="1">
      <c r="A11" s="26" t="s">
        <v>15</v>
      </c>
      <c r="B11" s="27">
        <v>8</v>
      </c>
      <c r="C11" s="28" t="s">
        <v>342</v>
      </c>
      <c r="D11" s="29">
        <v>39478</v>
      </c>
      <c r="E11" s="27" t="s">
        <v>335</v>
      </c>
      <c r="F11" s="30"/>
      <c r="G11" s="30"/>
      <c r="H11" s="31"/>
      <c r="I11" s="32">
        <f t="shared" si="0"/>
        <v>0</v>
      </c>
      <c r="J11" s="33"/>
    </row>
    <row r="12" spans="1:10" ht="14.25" customHeight="1">
      <c r="A12" s="26" t="s">
        <v>16</v>
      </c>
      <c r="B12" s="27">
        <v>9</v>
      </c>
      <c r="C12" s="28" t="s">
        <v>343</v>
      </c>
      <c r="D12" s="29">
        <v>39603</v>
      </c>
      <c r="E12" s="27" t="s">
        <v>335</v>
      </c>
      <c r="F12" s="30"/>
      <c r="G12" s="30"/>
      <c r="H12" s="31"/>
      <c r="I12" s="32">
        <f t="shared" si="0"/>
        <v>0</v>
      </c>
      <c r="J12" s="33"/>
    </row>
    <row r="13" spans="1:10" ht="14.25" customHeight="1">
      <c r="A13" s="26" t="s">
        <v>17</v>
      </c>
      <c r="B13" s="27">
        <v>10</v>
      </c>
      <c r="C13" s="28" t="s">
        <v>344</v>
      </c>
      <c r="D13" s="29">
        <v>39741</v>
      </c>
      <c r="E13" s="27" t="s">
        <v>335</v>
      </c>
      <c r="F13" s="30"/>
      <c r="G13" s="30"/>
      <c r="H13" s="31"/>
      <c r="I13" s="32">
        <f t="shared" si="0"/>
        <v>0</v>
      </c>
      <c r="J13" s="33"/>
    </row>
    <row r="14" spans="1:10" ht="14.25" customHeight="1">
      <c r="A14" s="26" t="s">
        <v>18</v>
      </c>
      <c r="B14" s="27">
        <v>11</v>
      </c>
      <c r="C14" s="28" t="s">
        <v>345</v>
      </c>
      <c r="D14" s="29">
        <v>39620</v>
      </c>
      <c r="E14" s="27" t="s">
        <v>335</v>
      </c>
      <c r="F14" s="30"/>
      <c r="G14" s="30"/>
      <c r="H14" s="31"/>
      <c r="I14" s="32">
        <f t="shared" si="0"/>
        <v>0</v>
      </c>
      <c r="J14" s="33"/>
    </row>
    <row r="15" spans="1:10" ht="14.25" customHeight="1">
      <c r="A15" s="26" t="s">
        <v>19</v>
      </c>
      <c r="B15" s="27">
        <v>12</v>
      </c>
      <c r="C15" s="28" t="s">
        <v>346</v>
      </c>
      <c r="D15" s="29">
        <v>39646</v>
      </c>
      <c r="E15" s="27" t="s">
        <v>335</v>
      </c>
      <c r="F15" s="30"/>
      <c r="G15" s="30"/>
      <c r="H15" s="31"/>
      <c r="I15" s="32">
        <f t="shared" si="0"/>
        <v>0</v>
      </c>
      <c r="J15" s="33"/>
    </row>
    <row r="16" spans="1:10" ht="14.25" customHeight="1">
      <c r="A16" s="26" t="s">
        <v>20</v>
      </c>
      <c r="B16" s="27">
        <v>13</v>
      </c>
      <c r="C16" s="28" t="s">
        <v>347</v>
      </c>
      <c r="D16" s="29">
        <v>39466</v>
      </c>
      <c r="E16" s="27" t="s">
        <v>335</v>
      </c>
      <c r="F16" s="30"/>
      <c r="G16" s="30"/>
      <c r="H16" s="31"/>
      <c r="I16" s="32">
        <f t="shared" si="0"/>
        <v>0</v>
      </c>
      <c r="J16" s="33"/>
    </row>
    <row r="17" spans="1:10" ht="14.25" customHeight="1">
      <c r="A17" s="26" t="s">
        <v>21</v>
      </c>
      <c r="B17" s="27">
        <v>14</v>
      </c>
      <c r="C17" s="28" t="s">
        <v>348</v>
      </c>
      <c r="D17" s="29">
        <v>39513</v>
      </c>
      <c r="E17" s="27" t="s">
        <v>335</v>
      </c>
      <c r="F17" s="30"/>
      <c r="G17" s="30"/>
      <c r="H17" s="31"/>
      <c r="I17" s="32">
        <f t="shared" si="0"/>
        <v>0</v>
      </c>
      <c r="J17" s="33"/>
    </row>
    <row r="18" spans="1:10" ht="14.25" customHeight="1">
      <c r="A18" s="26" t="s">
        <v>22</v>
      </c>
      <c r="B18" s="27">
        <v>15</v>
      </c>
      <c r="C18" s="28" t="s">
        <v>349</v>
      </c>
      <c r="D18" s="29">
        <v>39497</v>
      </c>
      <c r="E18" s="27" t="s">
        <v>335</v>
      </c>
      <c r="F18" s="30"/>
      <c r="G18" s="30"/>
      <c r="H18" s="31"/>
      <c r="I18" s="32">
        <f t="shared" si="0"/>
        <v>0</v>
      </c>
      <c r="J18" s="33"/>
    </row>
    <row r="19" spans="1:10" ht="14.25" customHeight="1">
      <c r="A19" s="26" t="s">
        <v>23</v>
      </c>
      <c r="B19" s="27">
        <v>16</v>
      </c>
      <c r="C19" s="28" t="s">
        <v>350</v>
      </c>
      <c r="D19" s="29">
        <v>39506</v>
      </c>
      <c r="E19" s="27" t="s">
        <v>335</v>
      </c>
      <c r="F19" s="30"/>
      <c r="G19" s="30"/>
      <c r="H19" s="31"/>
      <c r="I19" s="32">
        <f t="shared" si="0"/>
        <v>0</v>
      </c>
      <c r="J19" s="33"/>
    </row>
    <row r="20" spans="1:10" ht="14.25" customHeight="1">
      <c r="A20" s="26" t="s">
        <v>24</v>
      </c>
      <c r="B20" s="27">
        <v>17</v>
      </c>
      <c r="C20" s="28" t="s">
        <v>351</v>
      </c>
      <c r="D20" s="29">
        <v>39785</v>
      </c>
      <c r="E20" s="27" t="s">
        <v>352</v>
      </c>
      <c r="F20" s="30"/>
      <c r="G20" s="30"/>
      <c r="H20" s="31"/>
      <c r="I20" s="32">
        <f t="shared" si="0"/>
        <v>0</v>
      </c>
      <c r="J20" s="33"/>
    </row>
    <row r="21" spans="1:10" ht="14.25" customHeight="1">
      <c r="A21" s="26" t="s">
        <v>25</v>
      </c>
      <c r="B21" s="27">
        <v>18</v>
      </c>
      <c r="C21" s="28" t="s">
        <v>353</v>
      </c>
      <c r="D21" s="29">
        <v>39511</v>
      </c>
      <c r="E21" s="27" t="s">
        <v>335</v>
      </c>
      <c r="F21" s="30"/>
      <c r="G21" s="30"/>
      <c r="H21" s="31"/>
      <c r="I21" s="32">
        <f t="shared" si="0"/>
        <v>0</v>
      </c>
      <c r="J21" s="33"/>
    </row>
    <row r="22" spans="1:10" ht="14.25" customHeight="1">
      <c r="A22" s="26" t="s">
        <v>26</v>
      </c>
      <c r="B22" s="27">
        <v>19</v>
      </c>
      <c r="C22" s="28" t="s">
        <v>354</v>
      </c>
      <c r="D22" s="29">
        <v>39663</v>
      </c>
      <c r="E22" s="27" t="s">
        <v>335</v>
      </c>
      <c r="F22" s="30"/>
      <c r="G22" s="30"/>
      <c r="H22" s="31"/>
      <c r="I22" s="32">
        <f t="shared" si="0"/>
        <v>0</v>
      </c>
      <c r="J22" s="33"/>
    </row>
    <row r="23" spans="1:10" ht="14.25" customHeight="1">
      <c r="A23" s="26" t="s">
        <v>27</v>
      </c>
      <c r="B23" s="27">
        <v>20</v>
      </c>
      <c r="C23" s="28" t="s">
        <v>355</v>
      </c>
      <c r="D23" s="29">
        <v>39761</v>
      </c>
      <c r="E23" s="27" t="s">
        <v>335</v>
      </c>
      <c r="F23" s="30"/>
      <c r="G23" s="30"/>
      <c r="H23" s="31"/>
      <c r="I23" s="32">
        <f t="shared" si="0"/>
        <v>0</v>
      </c>
      <c r="J23" s="33"/>
    </row>
    <row r="24" spans="1:10" ht="14.25" customHeight="1">
      <c r="A24" s="26" t="s">
        <v>28</v>
      </c>
      <c r="B24" s="27">
        <v>21</v>
      </c>
      <c r="C24" s="28" t="s">
        <v>356</v>
      </c>
      <c r="D24" s="29">
        <v>39588</v>
      </c>
      <c r="E24" s="27" t="s">
        <v>335</v>
      </c>
      <c r="F24" s="30"/>
      <c r="G24" s="30"/>
      <c r="H24" s="31"/>
      <c r="I24" s="32">
        <f t="shared" si="0"/>
        <v>0</v>
      </c>
      <c r="J24" s="34"/>
    </row>
    <row r="25" spans="1:10" ht="14.25" customHeight="1">
      <c r="A25" s="26" t="s">
        <v>29</v>
      </c>
      <c r="B25" s="27">
        <v>22</v>
      </c>
      <c r="C25" s="28" t="s">
        <v>357</v>
      </c>
      <c r="D25" s="29">
        <v>39532</v>
      </c>
      <c r="E25" s="27" t="s">
        <v>335</v>
      </c>
      <c r="F25" s="30"/>
      <c r="G25" s="30"/>
      <c r="H25" s="31"/>
      <c r="I25" s="32">
        <f t="shared" si="0"/>
        <v>0</v>
      </c>
      <c r="J25" s="33"/>
    </row>
    <row r="26" spans="1:10" ht="14.25" customHeight="1">
      <c r="A26" s="26" t="s">
        <v>30</v>
      </c>
      <c r="B26" s="27">
        <v>23</v>
      </c>
      <c r="C26" s="28" t="s">
        <v>358</v>
      </c>
      <c r="D26" s="29">
        <v>39797</v>
      </c>
      <c r="E26" s="27" t="s">
        <v>335</v>
      </c>
      <c r="F26" s="30"/>
      <c r="G26" s="30"/>
      <c r="H26" s="31"/>
      <c r="I26" s="32">
        <f t="shared" si="0"/>
        <v>0</v>
      </c>
      <c r="J26" s="33"/>
    </row>
    <row r="27" spans="1:10" ht="14.25" customHeight="1">
      <c r="A27" s="26" t="s">
        <v>32</v>
      </c>
      <c r="B27" s="27">
        <v>24</v>
      </c>
      <c r="C27" s="28" t="s">
        <v>359</v>
      </c>
      <c r="D27" s="29">
        <v>39593</v>
      </c>
      <c r="E27" s="27" t="s">
        <v>335</v>
      </c>
      <c r="F27" s="30"/>
      <c r="G27" s="30"/>
      <c r="H27" s="31"/>
      <c r="I27" s="32">
        <f t="shared" si="0"/>
        <v>0</v>
      </c>
      <c r="J27" s="34"/>
    </row>
    <row r="28" spans="1:10" ht="14.25" customHeight="1">
      <c r="A28" s="26" t="s">
        <v>33</v>
      </c>
      <c r="B28" s="27">
        <v>25</v>
      </c>
      <c r="C28" s="28" t="s">
        <v>360</v>
      </c>
      <c r="D28" s="29">
        <v>39785</v>
      </c>
      <c r="E28" s="27" t="s">
        <v>335</v>
      </c>
      <c r="F28" s="30"/>
      <c r="G28" s="30"/>
      <c r="H28" s="31"/>
      <c r="I28" s="32">
        <f t="shared" si="0"/>
        <v>0</v>
      </c>
      <c r="J28" s="33"/>
    </row>
    <row r="29" spans="1:10" ht="14.25" customHeight="1">
      <c r="A29" s="26" t="s">
        <v>34</v>
      </c>
      <c r="B29" s="27">
        <v>26</v>
      </c>
      <c r="C29" s="28" t="s">
        <v>361</v>
      </c>
      <c r="D29" s="29">
        <v>39485</v>
      </c>
      <c r="E29" s="27" t="s">
        <v>335</v>
      </c>
      <c r="F29" s="30"/>
      <c r="G29" s="30"/>
      <c r="H29" s="31"/>
      <c r="I29" s="32">
        <f t="shared" si="0"/>
        <v>0</v>
      </c>
      <c r="J29" s="33"/>
    </row>
    <row r="30" spans="1:10" ht="14.25" customHeight="1">
      <c r="A30" s="26" t="s">
        <v>35</v>
      </c>
      <c r="B30" s="27">
        <v>27</v>
      </c>
      <c r="C30" s="28" t="s">
        <v>362</v>
      </c>
      <c r="D30" s="29">
        <v>39592</v>
      </c>
      <c r="E30" s="27" t="s">
        <v>335</v>
      </c>
      <c r="F30" s="30"/>
      <c r="G30" s="30"/>
      <c r="H30" s="31"/>
      <c r="I30" s="32">
        <f t="shared" si="0"/>
        <v>0</v>
      </c>
      <c r="J30" s="33"/>
    </row>
    <row r="31" spans="1:10" ht="14.25" customHeight="1">
      <c r="A31" s="26" t="s">
        <v>36</v>
      </c>
      <c r="B31" s="27">
        <v>28</v>
      </c>
      <c r="C31" s="28" t="s">
        <v>363</v>
      </c>
      <c r="D31" s="29">
        <v>39533</v>
      </c>
      <c r="E31" s="27" t="s">
        <v>335</v>
      </c>
      <c r="F31" s="30"/>
      <c r="G31" s="30"/>
      <c r="H31" s="31"/>
      <c r="I31" s="32">
        <f t="shared" si="0"/>
        <v>0</v>
      </c>
      <c r="J31" s="33"/>
    </row>
    <row r="32" spans="1:10" ht="14.25" customHeight="1">
      <c r="A32" s="26" t="s">
        <v>37</v>
      </c>
      <c r="B32" s="27">
        <v>29</v>
      </c>
      <c r="C32" s="28" t="s">
        <v>364</v>
      </c>
      <c r="D32" s="29">
        <v>39648</v>
      </c>
      <c r="E32" s="27" t="s">
        <v>352</v>
      </c>
      <c r="F32" s="30"/>
      <c r="G32" s="30"/>
      <c r="H32" s="31"/>
      <c r="I32" s="32">
        <f t="shared" si="0"/>
        <v>0</v>
      </c>
      <c r="J32" s="33"/>
    </row>
    <row r="33" spans="1:10" ht="14.25" customHeight="1">
      <c r="A33" s="26" t="s">
        <v>38</v>
      </c>
      <c r="B33" s="27">
        <v>30</v>
      </c>
      <c r="C33" s="28" t="s">
        <v>365</v>
      </c>
      <c r="D33" s="29">
        <v>39504</v>
      </c>
      <c r="E33" s="27" t="s">
        <v>352</v>
      </c>
      <c r="F33" s="30"/>
      <c r="G33" s="30"/>
      <c r="H33" s="31"/>
      <c r="I33" s="32">
        <f t="shared" si="0"/>
        <v>0</v>
      </c>
      <c r="J33" s="33"/>
    </row>
    <row r="34" spans="1:10" ht="14.25" customHeight="1">
      <c r="A34" s="26" t="s">
        <v>39</v>
      </c>
      <c r="B34" s="27">
        <v>31</v>
      </c>
      <c r="C34" s="28" t="s">
        <v>366</v>
      </c>
      <c r="D34" s="29">
        <v>39594</v>
      </c>
      <c r="E34" s="27" t="s">
        <v>352</v>
      </c>
      <c r="F34" s="30"/>
      <c r="G34" s="30"/>
      <c r="H34" s="31"/>
      <c r="I34" s="32">
        <f t="shared" si="0"/>
        <v>0</v>
      </c>
      <c r="J34" s="33"/>
    </row>
    <row r="35" spans="1:10" ht="14.25" customHeight="1">
      <c r="A35" s="26" t="s">
        <v>40</v>
      </c>
      <c r="B35" s="51">
        <v>32</v>
      </c>
      <c r="C35" s="52" t="s">
        <v>227</v>
      </c>
      <c r="D35" s="53">
        <v>39466</v>
      </c>
      <c r="E35" s="51" t="s">
        <v>352</v>
      </c>
      <c r="F35" s="59"/>
      <c r="G35" s="59"/>
      <c r="H35" s="60"/>
      <c r="I35" s="56">
        <f t="shared" si="0"/>
        <v>0</v>
      </c>
      <c r="J35" s="57"/>
    </row>
    <row r="36" spans="1:10" ht="14.25" customHeight="1">
      <c r="A36" s="26" t="s">
        <v>41</v>
      </c>
      <c r="B36" s="27">
        <v>33</v>
      </c>
      <c r="C36" s="28" t="s">
        <v>367</v>
      </c>
      <c r="D36" s="29">
        <v>39657</v>
      </c>
      <c r="E36" s="27" t="s">
        <v>335</v>
      </c>
      <c r="F36" s="30"/>
      <c r="G36" s="30"/>
      <c r="H36" s="31"/>
      <c r="I36" s="32">
        <f t="shared" si="0"/>
        <v>0</v>
      </c>
      <c r="J36" s="33"/>
    </row>
    <row r="37" spans="1:10" ht="14.25" customHeight="1">
      <c r="A37" s="26" t="s">
        <v>42</v>
      </c>
      <c r="B37" s="27">
        <v>34</v>
      </c>
      <c r="C37" s="28" t="s">
        <v>368</v>
      </c>
      <c r="D37" s="29">
        <v>39744</v>
      </c>
      <c r="E37" s="27" t="s">
        <v>335</v>
      </c>
      <c r="F37" s="30"/>
      <c r="G37" s="30"/>
      <c r="H37" s="31"/>
      <c r="I37" s="32">
        <f t="shared" si="0"/>
        <v>0</v>
      </c>
      <c r="J37" s="33"/>
    </row>
    <row r="38" spans="1:10" ht="14.25" customHeight="1">
      <c r="A38" s="26" t="s">
        <v>43</v>
      </c>
      <c r="B38" s="27">
        <v>35</v>
      </c>
      <c r="C38" s="28" t="s">
        <v>369</v>
      </c>
      <c r="D38" s="29">
        <v>39794</v>
      </c>
      <c r="E38" s="27" t="s">
        <v>352</v>
      </c>
      <c r="F38" s="30"/>
      <c r="G38" s="30"/>
      <c r="H38" s="31"/>
      <c r="I38" s="32">
        <f t="shared" si="0"/>
        <v>0</v>
      </c>
      <c r="J38" s="33"/>
    </row>
    <row r="39" spans="1:10" ht="14.25" customHeight="1">
      <c r="A39" s="26" t="s">
        <v>44</v>
      </c>
      <c r="B39" s="27">
        <v>36</v>
      </c>
      <c r="C39" s="28" t="s">
        <v>370</v>
      </c>
      <c r="D39" s="29">
        <v>39479</v>
      </c>
      <c r="E39" s="27" t="s">
        <v>352</v>
      </c>
      <c r="F39" s="30"/>
      <c r="G39" s="30"/>
      <c r="H39" s="31"/>
      <c r="I39" s="32">
        <f t="shared" si="0"/>
        <v>0</v>
      </c>
      <c r="J39" s="33"/>
    </row>
    <row r="40" spans="1:10" ht="14.25" customHeight="1">
      <c r="A40" s="26" t="s">
        <v>45</v>
      </c>
      <c r="B40" s="27">
        <v>37</v>
      </c>
      <c r="C40" s="28" t="s">
        <v>371</v>
      </c>
      <c r="D40" s="29">
        <v>39813</v>
      </c>
      <c r="E40" s="27" t="s">
        <v>352</v>
      </c>
      <c r="F40" s="30"/>
      <c r="G40" s="30"/>
      <c r="H40" s="31"/>
      <c r="I40" s="32">
        <f t="shared" si="0"/>
        <v>0</v>
      </c>
      <c r="J40" s="33"/>
    </row>
    <row r="41" spans="1:10" ht="14.25" customHeight="1">
      <c r="A41" s="26" t="s">
        <v>46</v>
      </c>
      <c r="B41" s="27">
        <v>38</v>
      </c>
      <c r="C41" s="28" t="s">
        <v>372</v>
      </c>
      <c r="D41" s="29">
        <v>39448</v>
      </c>
      <c r="E41" s="27" t="s">
        <v>335</v>
      </c>
      <c r="F41" s="30"/>
      <c r="G41" s="30"/>
      <c r="H41" s="31"/>
      <c r="I41" s="32">
        <f t="shared" si="0"/>
        <v>0</v>
      </c>
      <c r="J41" s="33"/>
    </row>
    <row r="42" spans="1:10" ht="14.25" customHeight="1">
      <c r="A42" s="26" t="s">
        <v>47</v>
      </c>
      <c r="B42" s="27">
        <v>39</v>
      </c>
      <c r="C42" s="28" t="s">
        <v>373</v>
      </c>
      <c r="D42" s="29">
        <v>39569</v>
      </c>
      <c r="E42" s="27" t="s">
        <v>335</v>
      </c>
      <c r="F42" s="30"/>
      <c r="G42" s="30"/>
      <c r="H42" s="31"/>
      <c r="I42" s="32">
        <f t="shared" si="0"/>
        <v>0</v>
      </c>
      <c r="J42" s="33"/>
    </row>
    <row r="43" spans="1:10" ht="14.25" customHeight="1">
      <c r="A43" s="26" t="s">
        <v>48</v>
      </c>
      <c r="B43" s="27">
        <v>40</v>
      </c>
      <c r="C43" s="28" t="s">
        <v>374</v>
      </c>
      <c r="D43" s="29">
        <v>39518</v>
      </c>
      <c r="E43" s="27" t="s">
        <v>352</v>
      </c>
      <c r="F43" s="30"/>
      <c r="G43" s="30"/>
      <c r="H43" s="31"/>
      <c r="I43" s="32">
        <f t="shared" si="0"/>
        <v>0</v>
      </c>
      <c r="J43" s="33"/>
    </row>
    <row r="44" spans="1:10" ht="14.25" customHeight="1">
      <c r="A44" s="26" t="s">
        <v>49</v>
      </c>
      <c r="B44" s="27">
        <v>41</v>
      </c>
      <c r="C44" s="28" t="s">
        <v>375</v>
      </c>
      <c r="D44" s="29">
        <v>39650</v>
      </c>
      <c r="E44" s="27" t="s">
        <v>352</v>
      </c>
      <c r="F44" s="30"/>
      <c r="G44" s="30"/>
      <c r="H44" s="31"/>
      <c r="I44" s="32">
        <f t="shared" si="0"/>
        <v>0</v>
      </c>
      <c r="J44" s="33"/>
    </row>
    <row r="45" spans="1:10" ht="14.25" customHeight="1">
      <c r="A45" s="26" t="s">
        <v>50</v>
      </c>
      <c r="B45" s="27">
        <v>42</v>
      </c>
      <c r="C45" s="28" t="s">
        <v>376</v>
      </c>
      <c r="D45" s="29">
        <v>39580</v>
      </c>
      <c r="E45" s="27" t="s">
        <v>352</v>
      </c>
      <c r="F45" s="30"/>
      <c r="G45" s="30"/>
      <c r="H45" s="31"/>
      <c r="I45" s="32">
        <f t="shared" si="0"/>
        <v>0</v>
      </c>
      <c r="J45" s="33"/>
    </row>
    <row r="46" spans="1:10" ht="14.25" customHeight="1">
      <c r="A46" s="26" t="s">
        <v>51</v>
      </c>
      <c r="B46" s="27">
        <v>43</v>
      </c>
      <c r="C46" s="28" t="s">
        <v>377</v>
      </c>
      <c r="D46" s="29">
        <v>39571</v>
      </c>
      <c r="E46" s="27" t="s">
        <v>352</v>
      </c>
      <c r="F46" s="30"/>
      <c r="G46" s="30"/>
      <c r="H46" s="31"/>
      <c r="I46" s="32">
        <f t="shared" si="0"/>
        <v>0</v>
      </c>
      <c r="J46" s="33"/>
    </row>
    <row r="47" spans="1:10" ht="14.25" customHeight="1">
      <c r="A47" s="26" t="s">
        <v>52</v>
      </c>
      <c r="B47" s="27">
        <v>44</v>
      </c>
      <c r="C47" s="28" t="s">
        <v>378</v>
      </c>
      <c r="D47" s="29">
        <v>39773</v>
      </c>
      <c r="E47" s="27" t="s">
        <v>352</v>
      </c>
      <c r="F47" s="30"/>
      <c r="G47" s="30"/>
      <c r="H47" s="31"/>
      <c r="I47" s="32">
        <f t="shared" si="0"/>
        <v>0</v>
      </c>
      <c r="J47" s="33"/>
    </row>
    <row r="48" spans="1:10" ht="14.25" customHeight="1">
      <c r="A48" s="26" t="s">
        <v>53</v>
      </c>
      <c r="B48" s="27">
        <v>45</v>
      </c>
      <c r="C48" s="28" t="s">
        <v>379</v>
      </c>
      <c r="D48" s="29">
        <v>39751</v>
      </c>
      <c r="E48" s="27" t="s">
        <v>352</v>
      </c>
      <c r="F48" s="30"/>
      <c r="G48" s="30"/>
      <c r="H48" s="31"/>
      <c r="I48" s="32">
        <f t="shared" si="0"/>
        <v>0</v>
      </c>
      <c r="J48" s="33"/>
    </row>
    <row r="49" spans="1:10" ht="14.25" customHeight="1">
      <c r="A49" s="26" t="s">
        <v>54</v>
      </c>
      <c r="B49" s="27">
        <v>46</v>
      </c>
      <c r="C49" s="28" t="s">
        <v>380</v>
      </c>
      <c r="D49" s="29">
        <v>39507</v>
      </c>
      <c r="E49" s="27" t="s">
        <v>352</v>
      </c>
      <c r="F49" s="30"/>
      <c r="G49" s="30"/>
      <c r="H49" s="31"/>
      <c r="I49" s="32">
        <f t="shared" si="0"/>
        <v>0</v>
      </c>
      <c r="J49" s="33"/>
    </row>
    <row r="50" spans="1:10" ht="14.25" customHeight="1">
      <c r="A50" s="26" t="s">
        <v>55</v>
      </c>
      <c r="B50" s="27">
        <v>47</v>
      </c>
      <c r="C50" s="28" t="s">
        <v>381</v>
      </c>
      <c r="D50" s="29">
        <v>39545</v>
      </c>
      <c r="E50" s="27" t="s">
        <v>352</v>
      </c>
      <c r="F50" s="30"/>
      <c r="G50" s="30"/>
      <c r="H50" s="31"/>
      <c r="I50" s="32">
        <f t="shared" si="0"/>
        <v>0</v>
      </c>
      <c r="J50" s="33"/>
    </row>
    <row r="51" spans="1:10" ht="14.25" customHeight="1">
      <c r="A51" s="26" t="s">
        <v>56</v>
      </c>
      <c r="B51" s="27">
        <v>48</v>
      </c>
      <c r="C51" s="28" t="s">
        <v>382</v>
      </c>
      <c r="D51" s="29">
        <v>39764</v>
      </c>
      <c r="E51" s="27" t="s">
        <v>352</v>
      </c>
      <c r="F51" s="30"/>
      <c r="G51" s="30"/>
      <c r="H51" s="31"/>
      <c r="I51" s="32">
        <f t="shared" si="0"/>
        <v>0</v>
      </c>
      <c r="J51" s="33"/>
    </row>
    <row r="52" spans="1:10" ht="14.25" customHeight="1">
      <c r="A52" s="26" t="s">
        <v>57</v>
      </c>
      <c r="B52" s="27">
        <v>49</v>
      </c>
      <c r="C52" s="28" t="s">
        <v>383</v>
      </c>
      <c r="D52" s="29">
        <v>39537</v>
      </c>
      <c r="E52" s="27" t="s">
        <v>335</v>
      </c>
      <c r="F52" s="30"/>
      <c r="G52" s="30"/>
      <c r="H52" s="31"/>
      <c r="I52" s="32">
        <f t="shared" si="0"/>
        <v>0</v>
      </c>
      <c r="J52" s="33"/>
    </row>
    <row r="53" spans="1:10" ht="14.25" customHeight="1">
      <c r="A53" s="26" t="s">
        <v>58</v>
      </c>
      <c r="B53" s="27">
        <v>50</v>
      </c>
      <c r="C53" s="28" t="s">
        <v>384</v>
      </c>
      <c r="D53" s="29">
        <v>39448</v>
      </c>
      <c r="E53" s="27" t="s">
        <v>352</v>
      </c>
      <c r="F53" s="30"/>
      <c r="G53" s="30"/>
      <c r="H53" s="31"/>
      <c r="I53" s="32">
        <f t="shared" si="0"/>
        <v>0</v>
      </c>
      <c r="J53" s="33"/>
    </row>
    <row r="54" spans="1:10" ht="14.25" customHeight="1">
      <c r="A54" s="26" t="s">
        <v>59</v>
      </c>
      <c r="B54" s="27">
        <v>51</v>
      </c>
      <c r="C54" s="28" t="s">
        <v>385</v>
      </c>
      <c r="D54" s="29">
        <v>39720</v>
      </c>
      <c r="E54" s="27" t="s">
        <v>352</v>
      </c>
      <c r="F54" s="30"/>
      <c r="G54" s="30"/>
      <c r="H54" s="31"/>
      <c r="I54" s="32">
        <f t="shared" si="0"/>
        <v>0</v>
      </c>
      <c r="J54" s="33"/>
    </row>
    <row r="55" spans="1:10" ht="13.5" customHeight="1">
      <c r="A55" s="26" t="s">
        <v>60</v>
      </c>
      <c r="B55" s="27">
        <v>52</v>
      </c>
      <c r="C55" s="28" t="s">
        <v>386</v>
      </c>
      <c r="D55" s="29">
        <v>39459</v>
      </c>
      <c r="E55" s="27" t="s">
        <v>352</v>
      </c>
      <c r="F55" s="30"/>
      <c r="G55" s="30"/>
      <c r="H55" s="31"/>
      <c r="I55" s="32">
        <f t="shared" si="0"/>
        <v>0</v>
      </c>
      <c r="J55" s="33"/>
    </row>
    <row r="56" spans="1:10" ht="13.5" customHeight="1">
      <c r="A56" s="26" t="s">
        <v>61</v>
      </c>
      <c r="B56" s="27">
        <v>53</v>
      </c>
      <c r="C56" s="28" t="s">
        <v>387</v>
      </c>
      <c r="D56" s="29">
        <v>39774</v>
      </c>
      <c r="E56" s="27" t="s">
        <v>335</v>
      </c>
      <c r="F56" s="30"/>
      <c r="G56" s="30"/>
      <c r="H56" s="31"/>
      <c r="I56" s="32">
        <f t="shared" si="0"/>
        <v>0</v>
      </c>
      <c r="J56" s="33"/>
    </row>
    <row r="57" spans="1:10" ht="13.5" customHeight="1">
      <c r="A57" s="26" t="s">
        <v>62</v>
      </c>
      <c r="B57" s="27">
        <v>54</v>
      </c>
      <c r="C57" s="28" t="s">
        <v>388</v>
      </c>
      <c r="D57" s="29">
        <v>39602</v>
      </c>
      <c r="E57" s="27" t="s">
        <v>335</v>
      </c>
      <c r="F57" s="30"/>
      <c r="G57" s="30"/>
      <c r="H57" s="31"/>
      <c r="I57" s="32">
        <f t="shared" si="0"/>
        <v>0</v>
      </c>
      <c r="J57" s="33"/>
    </row>
    <row r="58" spans="1:10" ht="13.5" customHeight="1">
      <c r="A58" s="26" t="s">
        <v>63</v>
      </c>
      <c r="B58" s="27">
        <v>55</v>
      </c>
      <c r="C58" s="28" t="s">
        <v>389</v>
      </c>
      <c r="D58" s="29">
        <v>39502</v>
      </c>
      <c r="E58" s="27" t="s">
        <v>352</v>
      </c>
      <c r="F58" s="30"/>
      <c r="G58" s="30"/>
      <c r="H58" s="31"/>
      <c r="I58" s="32">
        <f t="shared" si="0"/>
        <v>0</v>
      </c>
      <c r="J58" s="33"/>
    </row>
    <row r="59" spans="1:10" ht="13.5" customHeight="1">
      <c r="A59" s="26" t="s">
        <v>64</v>
      </c>
      <c r="B59" s="27">
        <v>56</v>
      </c>
      <c r="C59" s="28" t="s">
        <v>330</v>
      </c>
      <c r="D59" s="29">
        <v>39459</v>
      </c>
      <c r="E59" s="27" t="s">
        <v>352</v>
      </c>
      <c r="F59" s="30"/>
      <c r="G59" s="30"/>
      <c r="H59" s="31"/>
      <c r="I59" s="32">
        <f t="shared" si="0"/>
        <v>0</v>
      </c>
      <c r="J59" s="33"/>
    </row>
    <row r="60" spans="1:10" ht="13.5" customHeight="1">
      <c r="A60" s="26" t="s">
        <v>65</v>
      </c>
      <c r="B60" s="27">
        <v>57</v>
      </c>
      <c r="C60" s="28" t="s">
        <v>390</v>
      </c>
      <c r="D60" s="29">
        <v>39604</v>
      </c>
      <c r="E60" s="27" t="s">
        <v>352</v>
      </c>
      <c r="F60" s="30"/>
      <c r="G60" s="30"/>
      <c r="H60" s="31"/>
      <c r="I60" s="32">
        <f t="shared" si="0"/>
        <v>0</v>
      </c>
      <c r="J60" s="33"/>
    </row>
    <row r="61" spans="1:10" ht="13.5" customHeight="1">
      <c r="A61" s="26" t="s">
        <v>66</v>
      </c>
      <c r="B61" s="27">
        <v>58</v>
      </c>
      <c r="C61" s="28" t="s">
        <v>391</v>
      </c>
      <c r="D61" s="29">
        <v>39715</v>
      </c>
      <c r="E61" s="27" t="s">
        <v>352</v>
      </c>
      <c r="F61" s="30"/>
      <c r="G61" s="30"/>
      <c r="H61" s="31"/>
      <c r="I61" s="32">
        <f t="shared" si="0"/>
        <v>0</v>
      </c>
      <c r="J61" s="33"/>
    </row>
    <row r="62" spans="1:10" ht="13.5" customHeight="1">
      <c r="A62" s="26" t="s">
        <v>67</v>
      </c>
      <c r="B62" s="27">
        <v>59</v>
      </c>
      <c r="C62" s="28" t="s">
        <v>392</v>
      </c>
      <c r="D62" s="29">
        <v>39655</v>
      </c>
      <c r="E62" s="27" t="s">
        <v>352</v>
      </c>
      <c r="F62" s="30"/>
      <c r="G62" s="30"/>
      <c r="H62" s="31"/>
      <c r="I62" s="32">
        <f t="shared" si="0"/>
        <v>0</v>
      </c>
      <c r="J62" s="33"/>
    </row>
    <row r="63" spans="1:10" ht="13.5" customHeight="1">
      <c r="A63" s="26" t="s">
        <v>68</v>
      </c>
      <c r="B63" s="27">
        <v>60</v>
      </c>
      <c r="C63" s="28" t="s">
        <v>107</v>
      </c>
      <c r="D63" s="29">
        <v>39729</v>
      </c>
      <c r="E63" s="27" t="s">
        <v>352</v>
      </c>
      <c r="F63" s="30"/>
      <c r="G63" s="30"/>
      <c r="H63" s="31"/>
      <c r="I63" s="32">
        <f t="shared" si="0"/>
        <v>0</v>
      </c>
      <c r="J63" s="33"/>
    </row>
    <row r="64" spans="1:10" ht="13.5" customHeight="1">
      <c r="A64" s="26" t="s">
        <v>69</v>
      </c>
      <c r="B64" s="27">
        <v>61</v>
      </c>
      <c r="C64" s="28" t="s">
        <v>393</v>
      </c>
      <c r="D64" s="29">
        <v>39751</v>
      </c>
      <c r="E64" s="27" t="s">
        <v>352</v>
      </c>
      <c r="F64" s="30"/>
      <c r="G64" s="30"/>
      <c r="H64" s="31"/>
      <c r="I64" s="32">
        <f t="shared" si="0"/>
        <v>0</v>
      </c>
      <c r="J64" s="33"/>
    </row>
    <row r="65" spans="1:10" ht="13.5" customHeight="1">
      <c r="A65" s="26" t="s">
        <v>70</v>
      </c>
      <c r="B65" s="27">
        <v>62</v>
      </c>
      <c r="C65" s="28" t="s">
        <v>394</v>
      </c>
      <c r="D65" s="29">
        <v>39535</v>
      </c>
      <c r="E65" s="27" t="s">
        <v>352</v>
      </c>
      <c r="F65" s="30"/>
      <c r="G65" s="30"/>
      <c r="H65" s="31"/>
      <c r="I65" s="32">
        <f t="shared" si="0"/>
        <v>0</v>
      </c>
      <c r="J65" s="33"/>
    </row>
    <row r="66" spans="1:10" ht="13.5" customHeight="1">
      <c r="A66" s="26" t="s">
        <v>71</v>
      </c>
      <c r="B66" s="27">
        <v>63</v>
      </c>
      <c r="C66" s="28" t="s">
        <v>130</v>
      </c>
      <c r="D66" s="29">
        <v>39701</v>
      </c>
      <c r="E66" s="27" t="s">
        <v>352</v>
      </c>
      <c r="F66" s="30"/>
      <c r="G66" s="30"/>
      <c r="H66" s="31"/>
      <c r="I66" s="32">
        <f t="shared" si="0"/>
        <v>0</v>
      </c>
      <c r="J66" s="33"/>
    </row>
    <row r="67" spans="1:10" ht="13.5" customHeight="1">
      <c r="A67" s="26" t="s">
        <v>72</v>
      </c>
      <c r="B67" s="27">
        <v>64</v>
      </c>
      <c r="C67" s="28" t="s">
        <v>221</v>
      </c>
      <c r="D67" s="29">
        <v>39733</v>
      </c>
      <c r="E67" s="27" t="s">
        <v>352</v>
      </c>
      <c r="F67" s="30"/>
      <c r="G67" s="30"/>
      <c r="H67" s="31"/>
      <c r="I67" s="32">
        <f t="shared" si="0"/>
        <v>0</v>
      </c>
      <c r="J67" s="33"/>
    </row>
    <row r="68" spans="1:10" ht="13.5" customHeight="1">
      <c r="A68" s="26" t="s">
        <v>74</v>
      </c>
      <c r="B68" s="27">
        <v>65</v>
      </c>
      <c r="C68" s="28" t="s">
        <v>395</v>
      </c>
      <c r="D68" s="29">
        <v>39660</v>
      </c>
      <c r="E68" s="27" t="s">
        <v>352</v>
      </c>
      <c r="F68" s="30"/>
      <c r="G68" s="30"/>
      <c r="H68" s="31"/>
      <c r="I68" s="32">
        <f t="shared" si="0"/>
        <v>0</v>
      </c>
      <c r="J68" s="33"/>
    </row>
    <row r="69" spans="1:10" ht="14.25" customHeight="1">
      <c r="A69" s="26" t="s">
        <v>75</v>
      </c>
      <c r="B69" s="27">
        <v>66</v>
      </c>
      <c r="C69" s="28" t="s">
        <v>396</v>
      </c>
      <c r="D69" s="29">
        <v>39668</v>
      </c>
      <c r="E69" s="27" t="s">
        <v>352</v>
      </c>
      <c r="F69" s="30"/>
      <c r="G69" s="30"/>
      <c r="H69" s="31"/>
      <c r="I69" s="32">
        <f t="shared" si="0"/>
        <v>0</v>
      </c>
      <c r="J69" s="33"/>
    </row>
    <row r="70" spans="1:10" ht="14.25" customHeight="1">
      <c r="A70" s="26" t="s">
        <v>76</v>
      </c>
      <c r="B70" s="27">
        <v>67</v>
      </c>
      <c r="C70" s="28" t="s">
        <v>397</v>
      </c>
      <c r="D70" s="29">
        <v>39764</v>
      </c>
      <c r="E70" s="27" t="s">
        <v>352</v>
      </c>
      <c r="F70" s="30"/>
      <c r="G70" s="30"/>
      <c r="H70" s="31"/>
      <c r="I70" s="32">
        <f t="shared" si="0"/>
        <v>0</v>
      </c>
      <c r="J70" s="33"/>
    </row>
    <row r="71" spans="1:10" ht="14.25" customHeight="1">
      <c r="A71" s="26" t="s">
        <v>77</v>
      </c>
      <c r="B71" s="27">
        <v>68</v>
      </c>
      <c r="C71" s="28" t="s">
        <v>398</v>
      </c>
      <c r="D71" s="29">
        <v>39501</v>
      </c>
      <c r="E71" s="27" t="s">
        <v>352</v>
      </c>
      <c r="F71" s="30"/>
      <c r="G71" s="30"/>
      <c r="H71" s="31"/>
      <c r="I71" s="32">
        <f t="shared" si="0"/>
        <v>0</v>
      </c>
      <c r="J71" s="33"/>
    </row>
    <row r="72" spans="1:10" ht="14.25" customHeight="1">
      <c r="A72" s="26" t="s">
        <v>78</v>
      </c>
      <c r="B72" s="27">
        <v>69</v>
      </c>
      <c r="C72" s="28" t="s">
        <v>399</v>
      </c>
      <c r="D72" s="29"/>
      <c r="E72" s="27"/>
      <c r="F72" s="30"/>
      <c r="G72" s="30"/>
      <c r="H72" s="31"/>
      <c r="I72" s="32">
        <f t="shared" si="0"/>
        <v>0</v>
      </c>
      <c r="J72" s="33"/>
    </row>
    <row r="73" spans="1:10" ht="14.25" customHeight="1">
      <c r="A73" s="26" t="s">
        <v>79</v>
      </c>
      <c r="B73" s="27">
        <v>70</v>
      </c>
      <c r="C73" s="28" t="s">
        <v>400</v>
      </c>
      <c r="D73" s="29"/>
      <c r="E73" s="27"/>
      <c r="F73" s="30"/>
      <c r="G73" s="30"/>
      <c r="H73" s="31"/>
      <c r="I73" s="32">
        <f t="shared" si="0"/>
        <v>0</v>
      </c>
      <c r="J73" s="33"/>
    </row>
    <row r="74" spans="1:10" ht="14.25" customHeight="1">
      <c r="A74" s="26" t="s">
        <v>80</v>
      </c>
      <c r="B74" s="27">
        <v>71</v>
      </c>
      <c r="C74" s="28" t="s">
        <v>306</v>
      </c>
      <c r="D74" s="29">
        <v>39719</v>
      </c>
      <c r="E74" s="27" t="s">
        <v>352</v>
      </c>
      <c r="F74" s="30"/>
      <c r="G74" s="30"/>
      <c r="H74" s="31"/>
      <c r="I74" s="32">
        <f t="shared" si="0"/>
        <v>0</v>
      </c>
      <c r="J74" s="33"/>
    </row>
    <row r="75" spans="1:10" ht="14.25" customHeight="1">
      <c r="F75" s="35" t="s">
        <v>416</v>
      </c>
    </row>
    <row r="76" spans="1:10" ht="16.5" customHeight="1">
      <c r="G76" s="20" t="s">
        <v>83</v>
      </c>
    </row>
    <row r="77" spans="1:10" ht="15.75" customHeight="1"/>
    <row r="78" spans="1:10" ht="15" customHeight="1">
      <c r="J78" s="19"/>
    </row>
    <row r="79" spans="1:10" ht="18.75" customHeight="1">
      <c r="C79" s="18" t="s">
        <v>99</v>
      </c>
      <c r="D79" s="17">
        <v>70</v>
      </c>
      <c r="E79" s="16"/>
      <c r="F79" s="16"/>
      <c r="G79" s="16"/>
      <c r="H79" s="16"/>
      <c r="I79" s="15"/>
    </row>
    <row r="80" spans="1:10" ht="16.5" customHeight="1">
      <c r="C80" s="38" t="s">
        <v>402</v>
      </c>
      <c r="D80" s="39"/>
      <c r="E80" s="39"/>
      <c r="F80" s="39"/>
      <c r="G80" s="39"/>
      <c r="H80" s="39"/>
      <c r="I80" s="39"/>
      <c r="J80" s="40"/>
    </row>
    <row r="81" spans="3:10" ht="16.5" customHeight="1">
      <c r="C81" s="14" t="s">
        <v>85</v>
      </c>
      <c r="D81" s="41" t="s">
        <v>413</v>
      </c>
      <c r="E81" s="42"/>
      <c r="F81" s="43" t="s">
        <v>414</v>
      </c>
      <c r="G81" s="44"/>
      <c r="H81" s="43" t="s">
        <v>415</v>
      </c>
      <c r="I81" s="44"/>
      <c r="J81" s="45" t="s">
        <v>98</v>
      </c>
    </row>
    <row r="82" spans="3:10" ht="16.5" customHeight="1">
      <c r="C82" s="13"/>
      <c r="D82" s="12" t="s">
        <v>87</v>
      </c>
      <c r="E82" s="11" t="s">
        <v>88</v>
      </c>
      <c r="F82" s="11" t="s">
        <v>87</v>
      </c>
      <c r="G82" s="11" t="s">
        <v>88</v>
      </c>
      <c r="H82" s="11" t="s">
        <v>87</v>
      </c>
      <c r="I82" s="11" t="s">
        <v>88</v>
      </c>
      <c r="J82" s="46"/>
    </row>
    <row r="83" spans="3:10" ht="16.5" customHeight="1">
      <c r="C83" s="7" t="s">
        <v>89</v>
      </c>
      <c r="D83" s="10">
        <f>COUNTIF(F4:F74,"&lt;3.5")</f>
        <v>0</v>
      </c>
      <c r="E83" s="9">
        <f>D83/70*100</f>
        <v>0</v>
      </c>
      <c r="F83" s="10">
        <f>COUNTIF(G4:G74,"&lt;3.5")</f>
        <v>0</v>
      </c>
      <c r="G83" s="9">
        <f>F83/70*100</f>
        <v>0</v>
      </c>
      <c r="H83" s="10">
        <f>COUNTIF(H4:H74,"&lt;3.5")</f>
        <v>0</v>
      </c>
      <c r="I83" s="9">
        <f>H83/70*100</f>
        <v>0</v>
      </c>
      <c r="J83" s="3"/>
    </row>
    <row r="84" spans="3:10" ht="16.5" customHeight="1">
      <c r="C84" s="7" t="s">
        <v>90</v>
      </c>
      <c r="D84" s="10">
        <f>COUNTIF(F4:F74,"&gt;=3.5")-COUNTIF(F4:F74,"&gt;=5")</f>
        <v>0</v>
      </c>
      <c r="E84" s="9">
        <f t="shared" ref="E84:E87" si="1">D84/70*100</f>
        <v>0</v>
      </c>
      <c r="F84" s="10">
        <f>COUNTIF(G4:G74,"&gt;=3.5")-COUNTIF(G4:G74,"&gt;=5")</f>
        <v>0</v>
      </c>
      <c r="G84" s="9">
        <f>F84/70*100</f>
        <v>0</v>
      </c>
      <c r="H84" s="10">
        <f>COUNTIF(H4:H74,"&gt;=3.5")-COUNTIF(H4:H74,"&gt;=5")</f>
        <v>0</v>
      </c>
      <c r="I84" s="9">
        <f>H84/70*100</f>
        <v>0</v>
      </c>
      <c r="J84" s="3"/>
    </row>
    <row r="85" spans="3:10" ht="16.5" customHeight="1">
      <c r="C85" s="7" t="s">
        <v>91</v>
      </c>
      <c r="D85" s="10">
        <f>COUNTIF(F4:F74,"&gt;=5")-COUNTIF(F4:F74,"&gt;=6.5")</f>
        <v>0</v>
      </c>
      <c r="E85" s="9">
        <f t="shared" si="1"/>
        <v>0</v>
      </c>
      <c r="F85" s="10">
        <f>COUNTIF(G4:G74,"&gt;=5")-COUNTIF(G4:G74,"&gt;=6.5")</f>
        <v>0</v>
      </c>
      <c r="G85" s="9">
        <f>F70*100</f>
        <v>0</v>
      </c>
      <c r="H85" s="10">
        <f>COUNTIF(H4:H74,"&gt;=5")-COUNTIF(H4:H74,"&gt;=6.5")</f>
        <v>0</v>
      </c>
      <c r="I85" s="9">
        <f>H70*100</f>
        <v>0</v>
      </c>
      <c r="J85" s="3"/>
    </row>
    <row r="86" spans="3:10" ht="16.5" customHeight="1">
      <c r="C86" s="7" t="s">
        <v>92</v>
      </c>
      <c r="D86" s="10">
        <f>COUNTIF(F4:F74,"&gt;=6.5")-COUNTIF(F4:F74,"&gt;=8")</f>
        <v>0</v>
      </c>
      <c r="E86" s="9">
        <f t="shared" si="1"/>
        <v>0</v>
      </c>
      <c r="F86" s="10">
        <f>COUNTIF(G4:G74,"&gt;=6.5")-COUNTIF(G4:G74,"&gt;=8")</f>
        <v>0</v>
      </c>
      <c r="G86" s="9">
        <f>F86/70*100</f>
        <v>0</v>
      </c>
      <c r="H86" s="10">
        <f>COUNTIF(H4:H74,"&gt;=6.5")-COUNTIF(H4:H74,"&gt;=8")</f>
        <v>0</v>
      </c>
      <c r="I86" s="9">
        <f>H86/70*100</f>
        <v>0</v>
      </c>
      <c r="J86" s="3"/>
    </row>
    <row r="87" spans="3:10" ht="16.5" customHeight="1">
      <c r="C87" s="7" t="s">
        <v>93</v>
      </c>
      <c r="D87" s="10">
        <f>COUNTIF(F4:F74,"&gt;=8")</f>
        <v>0</v>
      </c>
      <c r="E87" s="9">
        <f t="shared" si="1"/>
        <v>0</v>
      </c>
      <c r="F87" s="10">
        <f>COUNTIF(G4:G74,"&gt;=8")</f>
        <v>0</v>
      </c>
      <c r="G87" s="9">
        <f>F87/70*100</f>
        <v>0</v>
      </c>
      <c r="H87" s="10">
        <f>COUNTIF(H4:H74,"&gt;=8")</f>
        <v>0</v>
      </c>
      <c r="I87" s="9">
        <f>H87/70*100</f>
        <v>0</v>
      </c>
      <c r="J87" s="3"/>
    </row>
    <row r="88" spans="3:10" ht="16.5" customHeight="1">
      <c r="C88" s="7" t="s">
        <v>94</v>
      </c>
      <c r="D88" s="8" t="e">
        <f>AVERAGE(F4:F74)</f>
        <v>#DIV/0!</v>
      </c>
      <c r="E88" s="9"/>
      <c r="F88" s="8" t="e">
        <f>AVERAGE(G4:G74)</f>
        <v>#DIV/0!</v>
      </c>
      <c r="G88" s="4"/>
      <c r="H88" s="8" t="e">
        <f>AVERAGE(H4:H74)</f>
        <v>#DIV/0!</v>
      </c>
      <c r="I88" s="4"/>
      <c r="J88" s="3"/>
    </row>
    <row r="89" spans="3:10" ht="16.5" customHeight="1">
      <c r="C89" s="7"/>
      <c r="D89" s="6"/>
      <c r="E89" s="4"/>
      <c r="F89" s="5"/>
      <c r="G89" s="4"/>
      <c r="H89" s="5"/>
      <c r="I89" s="4"/>
      <c r="J89" s="3"/>
    </row>
    <row r="90" spans="3:10" ht="16.5" customHeight="1">
      <c r="I90" s="1"/>
    </row>
  </sheetData>
  <mergeCells count="6">
    <mergeCell ref="A2:J2"/>
    <mergeCell ref="C80:J80"/>
    <mergeCell ref="D81:E81"/>
    <mergeCell ref="F81:G81"/>
    <mergeCell ref="H81:I81"/>
    <mergeCell ref="J81:J82"/>
  </mergeCells>
  <pageMargins left="0.65625" right="4.1666666666666664E-2" top="0.48958333333333331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82" workbookViewId="0">
      <selection activeCell="F90" sqref="F90"/>
    </sheetView>
  </sheetViews>
  <sheetFormatPr defaultColWidth="14.42578125" defaultRowHeight="15" customHeight="1"/>
  <cols>
    <col min="1" max="2" width="5.5703125" style="1" customWidth="1"/>
    <col min="3" max="3" width="24.42578125" style="1" customWidth="1"/>
    <col min="4" max="4" width="12.42578125" style="1" customWidth="1"/>
    <col min="5" max="5" width="7.140625" style="1" customWidth="1"/>
    <col min="6" max="8" width="6.85546875" style="1" customWidth="1"/>
    <col min="9" max="9" width="8" style="2" customWidth="1"/>
    <col min="10" max="10" width="10.5703125" style="1" customWidth="1"/>
    <col min="11" max="28" width="8" style="1" customWidth="1"/>
    <col min="29" max="16384" width="14.42578125" style="1"/>
  </cols>
  <sheetData>
    <row r="1" spans="1:10" ht="18.75" customHeight="1">
      <c r="A1" s="21" t="s">
        <v>101</v>
      </c>
      <c r="B1" s="22"/>
      <c r="C1" s="22"/>
      <c r="D1" s="22"/>
      <c r="E1" s="22"/>
      <c r="F1" s="22"/>
      <c r="G1" s="22"/>
      <c r="H1" s="22"/>
    </row>
    <row r="2" spans="1:10" ht="21.75" customHeight="1">
      <c r="A2" s="37" t="s">
        <v>401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 customHeight="1">
      <c r="A3" s="23" t="s">
        <v>0</v>
      </c>
      <c r="B3" s="24" t="s">
        <v>102</v>
      </c>
      <c r="C3" s="23" t="s">
        <v>1</v>
      </c>
      <c r="D3" s="23" t="s">
        <v>2</v>
      </c>
      <c r="E3" s="23" t="s">
        <v>3</v>
      </c>
      <c r="F3" s="23" t="s">
        <v>5</v>
      </c>
      <c r="G3" s="23" t="s">
        <v>4</v>
      </c>
      <c r="H3" s="23" t="s">
        <v>100</v>
      </c>
      <c r="I3" s="25" t="s">
        <v>6</v>
      </c>
      <c r="J3" s="25" t="s">
        <v>98</v>
      </c>
    </row>
    <row r="4" spans="1:10" ht="14.25" customHeight="1">
      <c r="A4" s="26" t="s">
        <v>7</v>
      </c>
      <c r="B4" s="27">
        <v>1</v>
      </c>
      <c r="C4" s="28" t="s">
        <v>103</v>
      </c>
      <c r="D4" s="29">
        <v>39135</v>
      </c>
      <c r="E4" s="27" t="s">
        <v>104</v>
      </c>
      <c r="F4" s="30"/>
      <c r="G4" s="30"/>
      <c r="H4" s="31"/>
      <c r="I4" s="32">
        <f t="shared" ref="I4:I35" si="0">F4+G4+H4</f>
        <v>0</v>
      </c>
      <c r="J4" s="33"/>
    </row>
    <row r="5" spans="1:10" ht="14.25" customHeight="1">
      <c r="A5" s="26" t="s">
        <v>8</v>
      </c>
      <c r="B5" s="27">
        <v>2</v>
      </c>
      <c r="C5" s="28" t="s">
        <v>105</v>
      </c>
      <c r="D5" s="29">
        <v>39262</v>
      </c>
      <c r="E5" s="27" t="s">
        <v>106</v>
      </c>
      <c r="F5" s="30"/>
      <c r="G5" s="30"/>
      <c r="H5" s="31"/>
      <c r="I5" s="32">
        <f t="shared" si="0"/>
        <v>0</v>
      </c>
      <c r="J5" s="33"/>
    </row>
    <row r="6" spans="1:10" ht="14.25" customHeight="1">
      <c r="A6" s="26" t="s">
        <v>9</v>
      </c>
      <c r="B6" s="27">
        <v>3</v>
      </c>
      <c r="C6" s="28" t="s">
        <v>107</v>
      </c>
      <c r="D6" s="29">
        <v>39374</v>
      </c>
      <c r="E6" s="27" t="s">
        <v>104</v>
      </c>
      <c r="F6" s="30"/>
      <c r="G6" s="30"/>
      <c r="H6" s="31"/>
      <c r="I6" s="32">
        <f t="shared" si="0"/>
        <v>0</v>
      </c>
      <c r="J6" s="33"/>
    </row>
    <row r="7" spans="1:10" ht="14.25" customHeight="1">
      <c r="A7" s="26" t="s">
        <v>10</v>
      </c>
      <c r="B7" s="27">
        <v>4</v>
      </c>
      <c r="C7" s="28" t="s">
        <v>108</v>
      </c>
      <c r="D7" s="29">
        <v>39122</v>
      </c>
      <c r="E7" s="27" t="s">
        <v>106</v>
      </c>
      <c r="F7" s="30"/>
      <c r="G7" s="30"/>
      <c r="H7" s="31"/>
      <c r="I7" s="32">
        <f t="shared" si="0"/>
        <v>0</v>
      </c>
      <c r="J7" s="33"/>
    </row>
    <row r="8" spans="1:10" ht="14.25" customHeight="1">
      <c r="A8" s="26" t="s">
        <v>12</v>
      </c>
      <c r="B8" s="27">
        <v>5</v>
      </c>
      <c r="C8" s="28" t="s">
        <v>109</v>
      </c>
      <c r="D8" s="29">
        <v>39439</v>
      </c>
      <c r="E8" s="27" t="s">
        <v>104</v>
      </c>
      <c r="F8" s="30"/>
      <c r="G8" s="30"/>
      <c r="H8" s="31"/>
      <c r="I8" s="32">
        <f t="shared" si="0"/>
        <v>0</v>
      </c>
      <c r="J8" s="34"/>
    </row>
    <row r="9" spans="1:10" ht="14.25" customHeight="1">
      <c r="A9" s="26" t="s">
        <v>13</v>
      </c>
      <c r="B9" s="27">
        <v>6</v>
      </c>
      <c r="C9" s="28" t="s">
        <v>110</v>
      </c>
      <c r="D9" s="29">
        <v>39373</v>
      </c>
      <c r="E9" s="27" t="s">
        <v>106</v>
      </c>
      <c r="F9" s="30"/>
      <c r="G9" s="30"/>
      <c r="H9" s="31"/>
      <c r="I9" s="32">
        <f t="shared" si="0"/>
        <v>0</v>
      </c>
      <c r="J9" s="33"/>
    </row>
    <row r="10" spans="1:10" ht="14.25" customHeight="1">
      <c r="A10" s="26" t="s">
        <v>14</v>
      </c>
      <c r="B10" s="27">
        <v>7</v>
      </c>
      <c r="C10" s="28" t="s">
        <v>111</v>
      </c>
      <c r="D10" s="29">
        <v>39385</v>
      </c>
      <c r="E10" s="27" t="s">
        <v>104</v>
      </c>
      <c r="F10" s="30"/>
      <c r="G10" s="30"/>
      <c r="H10" s="31"/>
      <c r="I10" s="32">
        <f t="shared" si="0"/>
        <v>0</v>
      </c>
      <c r="J10" s="33"/>
    </row>
    <row r="11" spans="1:10" ht="14.25" customHeight="1">
      <c r="A11" s="26" t="s">
        <v>15</v>
      </c>
      <c r="B11" s="27">
        <v>8</v>
      </c>
      <c r="C11" s="28" t="s">
        <v>112</v>
      </c>
      <c r="D11" s="29">
        <v>39389</v>
      </c>
      <c r="E11" s="27" t="s">
        <v>106</v>
      </c>
      <c r="F11" s="30"/>
      <c r="G11" s="30"/>
      <c r="H11" s="31"/>
      <c r="I11" s="32">
        <f t="shared" si="0"/>
        <v>0</v>
      </c>
      <c r="J11" s="33"/>
    </row>
    <row r="12" spans="1:10" ht="14.25" customHeight="1">
      <c r="A12" s="26" t="s">
        <v>16</v>
      </c>
      <c r="B12" s="27">
        <v>9</v>
      </c>
      <c r="C12" s="28" t="s">
        <v>113</v>
      </c>
      <c r="D12" s="29">
        <v>39385</v>
      </c>
      <c r="E12" s="27" t="s">
        <v>104</v>
      </c>
      <c r="F12" s="30"/>
      <c r="G12" s="30"/>
      <c r="H12" s="31"/>
      <c r="I12" s="32">
        <f t="shared" si="0"/>
        <v>0</v>
      </c>
      <c r="J12" s="33"/>
    </row>
    <row r="13" spans="1:10" ht="14.25" customHeight="1">
      <c r="A13" s="26" t="s">
        <v>17</v>
      </c>
      <c r="B13" s="27">
        <v>10</v>
      </c>
      <c r="C13" s="28" t="s">
        <v>96</v>
      </c>
      <c r="D13" s="29">
        <v>39206</v>
      </c>
      <c r="E13" s="27" t="s">
        <v>106</v>
      </c>
      <c r="F13" s="30"/>
      <c r="G13" s="30"/>
      <c r="H13" s="31"/>
      <c r="I13" s="32">
        <f t="shared" si="0"/>
        <v>0</v>
      </c>
      <c r="J13" s="33"/>
    </row>
    <row r="14" spans="1:10" ht="14.25" customHeight="1">
      <c r="A14" s="26" t="s">
        <v>18</v>
      </c>
      <c r="B14" s="27">
        <v>11</v>
      </c>
      <c r="C14" s="28" t="s">
        <v>114</v>
      </c>
      <c r="D14" s="29">
        <v>39224</v>
      </c>
      <c r="E14" s="27" t="s">
        <v>104</v>
      </c>
      <c r="F14" s="30"/>
      <c r="G14" s="30"/>
      <c r="H14" s="31"/>
      <c r="I14" s="32">
        <f t="shared" si="0"/>
        <v>0</v>
      </c>
      <c r="J14" s="33"/>
    </row>
    <row r="15" spans="1:10" ht="14.25" customHeight="1">
      <c r="A15" s="26" t="s">
        <v>19</v>
      </c>
      <c r="B15" s="27">
        <v>12</v>
      </c>
      <c r="C15" s="28" t="s">
        <v>115</v>
      </c>
      <c r="D15" s="29">
        <v>39431</v>
      </c>
      <c r="E15" s="27" t="s">
        <v>106</v>
      </c>
      <c r="F15" s="30"/>
      <c r="G15" s="30"/>
      <c r="H15" s="31"/>
      <c r="I15" s="32">
        <f t="shared" si="0"/>
        <v>0</v>
      </c>
      <c r="J15" s="33"/>
    </row>
    <row r="16" spans="1:10" ht="14.25" customHeight="1">
      <c r="A16" s="26" t="s">
        <v>20</v>
      </c>
      <c r="B16" s="27">
        <v>13</v>
      </c>
      <c r="C16" s="28" t="s">
        <v>116</v>
      </c>
      <c r="D16" s="29">
        <v>39096</v>
      </c>
      <c r="E16" s="27" t="s">
        <v>104</v>
      </c>
      <c r="F16" s="30"/>
      <c r="G16" s="30"/>
      <c r="H16" s="31"/>
      <c r="I16" s="32">
        <f t="shared" si="0"/>
        <v>0</v>
      </c>
      <c r="J16" s="33"/>
    </row>
    <row r="17" spans="1:10" ht="14.25" customHeight="1">
      <c r="A17" s="26" t="s">
        <v>21</v>
      </c>
      <c r="B17" s="27">
        <v>14</v>
      </c>
      <c r="C17" s="28" t="s">
        <v>117</v>
      </c>
      <c r="D17" s="29">
        <v>39152</v>
      </c>
      <c r="E17" s="27" t="s">
        <v>106</v>
      </c>
      <c r="F17" s="30"/>
      <c r="G17" s="30"/>
      <c r="H17" s="31"/>
      <c r="I17" s="32">
        <f t="shared" si="0"/>
        <v>0</v>
      </c>
      <c r="J17" s="33"/>
    </row>
    <row r="18" spans="1:10" ht="14.25" customHeight="1">
      <c r="A18" s="26" t="s">
        <v>22</v>
      </c>
      <c r="B18" s="27">
        <v>15</v>
      </c>
      <c r="C18" s="28" t="s">
        <v>118</v>
      </c>
      <c r="D18" s="29">
        <v>39215</v>
      </c>
      <c r="E18" s="27" t="s">
        <v>104</v>
      </c>
      <c r="F18" s="30"/>
      <c r="G18" s="30"/>
      <c r="H18" s="31"/>
      <c r="I18" s="32">
        <f t="shared" si="0"/>
        <v>0</v>
      </c>
      <c r="J18" s="33"/>
    </row>
    <row r="19" spans="1:10" ht="14.25" customHeight="1">
      <c r="A19" s="26" t="s">
        <v>23</v>
      </c>
      <c r="B19" s="27">
        <v>16</v>
      </c>
      <c r="C19" s="28" t="s">
        <v>119</v>
      </c>
      <c r="D19" s="29">
        <v>39445</v>
      </c>
      <c r="E19" s="27" t="s">
        <v>106</v>
      </c>
      <c r="F19" s="30"/>
      <c r="G19" s="30"/>
      <c r="H19" s="31"/>
      <c r="I19" s="32">
        <f t="shared" si="0"/>
        <v>0</v>
      </c>
      <c r="J19" s="33"/>
    </row>
    <row r="20" spans="1:10" ht="14.25" customHeight="1">
      <c r="A20" s="26" t="s">
        <v>24</v>
      </c>
      <c r="B20" s="27">
        <v>17</v>
      </c>
      <c r="C20" s="28" t="s">
        <v>120</v>
      </c>
      <c r="D20" s="29">
        <v>39276</v>
      </c>
      <c r="E20" s="27" t="s">
        <v>104</v>
      </c>
      <c r="F20" s="30"/>
      <c r="G20" s="30"/>
      <c r="H20" s="31"/>
      <c r="I20" s="32">
        <f t="shared" si="0"/>
        <v>0</v>
      </c>
      <c r="J20" s="33"/>
    </row>
    <row r="21" spans="1:10" ht="14.25" customHeight="1">
      <c r="A21" s="26" t="s">
        <v>25</v>
      </c>
      <c r="B21" s="27">
        <v>18</v>
      </c>
      <c r="C21" s="28" t="s">
        <v>121</v>
      </c>
      <c r="D21" s="29">
        <v>39201</v>
      </c>
      <c r="E21" s="27" t="s">
        <v>106</v>
      </c>
      <c r="F21" s="30"/>
      <c r="G21" s="30"/>
      <c r="H21" s="31"/>
      <c r="I21" s="32">
        <f t="shared" si="0"/>
        <v>0</v>
      </c>
      <c r="J21" s="33"/>
    </row>
    <row r="22" spans="1:10" ht="14.25" customHeight="1">
      <c r="A22" s="26" t="s">
        <v>26</v>
      </c>
      <c r="B22" s="27">
        <v>19</v>
      </c>
      <c r="C22" s="28" t="s">
        <v>122</v>
      </c>
      <c r="D22" s="29">
        <v>39114</v>
      </c>
      <c r="E22" s="27" t="s">
        <v>104</v>
      </c>
      <c r="F22" s="30"/>
      <c r="G22" s="30"/>
      <c r="H22" s="31"/>
      <c r="I22" s="32">
        <f t="shared" si="0"/>
        <v>0</v>
      </c>
      <c r="J22" s="33"/>
    </row>
    <row r="23" spans="1:10" ht="14.25" customHeight="1">
      <c r="A23" s="26" t="s">
        <v>27</v>
      </c>
      <c r="B23" s="27">
        <v>20</v>
      </c>
      <c r="C23" s="28" t="s">
        <v>123</v>
      </c>
      <c r="D23" s="29">
        <v>39261</v>
      </c>
      <c r="E23" s="27" t="s">
        <v>106</v>
      </c>
      <c r="F23" s="30"/>
      <c r="G23" s="30"/>
      <c r="H23" s="31"/>
      <c r="I23" s="32">
        <f t="shared" si="0"/>
        <v>0</v>
      </c>
      <c r="J23" s="33"/>
    </row>
    <row r="24" spans="1:10" ht="14.25" customHeight="1">
      <c r="A24" s="26" t="s">
        <v>28</v>
      </c>
      <c r="B24" s="27">
        <v>21</v>
      </c>
      <c r="C24" s="28" t="s">
        <v>124</v>
      </c>
      <c r="D24" s="29">
        <v>39320</v>
      </c>
      <c r="E24" s="27" t="s">
        <v>104</v>
      </c>
      <c r="F24" s="30"/>
      <c r="G24" s="30"/>
      <c r="H24" s="31"/>
      <c r="I24" s="32">
        <f t="shared" si="0"/>
        <v>0</v>
      </c>
      <c r="J24" s="34"/>
    </row>
    <row r="25" spans="1:10" ht="14.25" customHeight="1">
      <c r="A25" s="26" t="s">
        <v>29</v>
      </c>
      <c r="B25" s="27">
        <v>22</v>
      </c>
      <c r="C25" s="28" t="s">
        <v>125</v>
      </c>
      <c r="D25" s="29">
        <v>39381</v>
      </c>
      <c r="E25" s="27" t="s">
        <v>106</v>
      </c>
      <c r="F25" s="30"/>
      <c r="G25" s="30"/>
      <c r="H25" s="31"/>
      <c r="I25" s="32">
        <f t="shared" si="0"/>
        <v>0</v>
      </c>
      <c r="J25" s="33"/>
    </row>
    <row r="26" spans="1:10" ht="14.25" customHeight="1">
      <c r="A26" s="26" t="s">
        <v>30</v>
      </c>
      <c r="B26" s="27">
        <v>23</v>
      </c>
      <c r="C26" s="28" t="s">
        <v>126</v>
      </c>
      <c r="D26" s="29">
        <v>39122</v>
      </c>
      <c r="E26" s="27" t="s">
        <v>104</v>
      </c>
      <c r="F26" s="30"/>
      <c r="G26" s="30"/>
      <c r="H26" s="31"/>
      <c r="I26" s="32">
        <f t="shared" si="0"/>
        <v>0</v>
      </c>
      <c r="J26" s="33"/>
    </row>
    <row r="27" spans="1:10" ht="14.25" customHeight="1">
      <c r="A27" s="26" t="s">
        <v>32</v>
      </c>
      <c r="B27" s="27">
        <v>24</v>
      </c>
      <c r="C27" s="28" t="s">
        <v>127</v>
      </c>
      <c r="D27" s="29">
        <v>38327</v>
      </c>
      <c r="E27" s="27" t="s">
        <v>106</v>
      </c>
      <c r="F27" s="30"/>
      <c r="G27" s="30"/>
      <c r="H27" s="31"/>
      <c r="I27" s="32">
        <f t="shared" si="0"/>
        <v>0</v>
      </c>
      <c r="J27" s="34"/>
    </row>
    <row r="28" spans="1:10" ht="14.25" customHeight="1">
      <c r="A28" s="26" t="s">
        <v>33</v>
      </c>
      <c r="B28" s="27">
        <v>25</v>
      </c>
      <c r="C28" s="28" t="s">
        <v>128</v>
      </c>
      <c r="D28" s="29">
        <v>39382</v>
      </c>
      <c r="E28" s="27" t="s">
        <v>104</v>
      </c>
      <c r="F28" s="30"/>
      <c r="G28" s="30"/>
      <c r="H28" s="31"/>
      <c r="I28" s="32">
        <f t="shared" si="0"/>
        <v>0</v>
      </c>
      <c r="J28" s="33"/>
    </row>
    <row r="29" spans="1:10" ht="14.25" customHeight="1">
      <c r="A29" s="26" t="s">
        <v>34</v>
      </c>
      <c r="B29" s="27">
        <v>26</v>
      </c>
      <c r="C29" s="28" t="s">
        <v>129</v>
      </c>
      <c r="D29" s="29">
        <v>39370</v>
      </c>
      <c r="E29" s="27" t="s">
        <v>106</v>
      </c>
      <c r="F29" s="30"/>
      <c r="G29" s="30"/>
      <c r="H29" s="31"/>
      <c r="I29" s="32">
        <f t="shared" si="0"/>
        <v>0</v>
      </c>
      <c r="J29" s="33"/>
    </row>
    <row r="30" spans="1:10" ht="14.25" customHeight="1">
      <c r="A30" s="26" t="s">
        <v>35</v>
      </c>
      <c r="B30" s="27">
        <v>27</v>
      </c>
      <c r="C30" s="28" t="s">
        <v>130</v>
      </c>
      <c r="D30" s="29">
        <v>39128</v>
      </c>
      <c r="E30" s="27" t="s">
        <v>104</v>
      </c>
      <c r="F30" s="30"/>
      <c r="G30" s="30"/>
      <c r="H30" s="31"/>
      <c r="I30" s="32">
        <f t="shared" si="0"/>
        <v>0</v>
      </c>
      <c r="J30" s="33"/>
    </row>
    <row r="31" spans="1:10" ht="14.25" customHeight="1">
      <c r="A31" s="26" t="s">
        <v>36</v>
      </c>
      <c r="B31" s="27">
        <v>28</v>
      </c>
      <c r="C31" s="28" t="s">
        <v>131</v>
      </c>
      <c r="D31" s="29">
        <v>39418</v>
      </c>
      <c r="E31" s="27" t="s">
        <v>106</v>
      </c>
      <c r="F31" s="30"/>
      <c r="G31" s="30"/>
      <c r="H31" s="31"/>
      <c r="I31" s="32">
        <f t="shared" si="0"/>
        <v>0</v>
      </c>
      <c r="J31" s="33"/>
    </row>
    <row r="32" spans="1:10" ht="14.25" customHeight="1">
      <c r="A32" s="26" t="s">
        <v>37</v>
      </c>
      <c r="B32" s="27">
        <v>29</v>
      </c>
      <c r="C32" s="28" t="s">
        <v>132</v>
      </c>
      <c r="D32" s="29">
        <v>39225</v>
      </c>
      <c r="E32" s="27" t="s">
        <v>104</v>
      </c>
      <c r="F32" s="30"/>
      <c r="G32" s="30"/>
      <c r="H32" s="31"/>
      <c r="I32" s="32">
        <f t="shared" si="0"/>
        <v>0</v>
      </c>
      <c r="J32" s="33"/>
    </row>
    <row r="33" spans="1:10" ht="14.25" customHeight="1">
      <c r="A33" s="26" t="s">
        <v>38</v>
      </c>
      <c r="B33" s="27">
        <v>30</v>
      </c>
      <c r="C33" s="28" t="s">
        <v>133</v>
      </c>
      <c r="D33" s="29">
        <v>39194</v>
      </c>
      <c r="E33" s="27" t="s">
        <v>106</v>
      </c>
      <c r="F33" s="30"/>
      <c r="G33" s="30"/>
      <c r="H33" s="31"/>
      <c r="I33" s="32">
        <f t="shared" si="0"/>
        <v>0</v>
      </c>
      <c r="J33" s="33"/>
    </row>
    <row r="34" spans="1:10" ht="14.25" customHeight="1">
      <c r="A34" s="26" t="s">
        <v>39</v>
      </c>
      <c r="B34" s="27">
        <v>31</v>
      </c>
      <c r="C34" s="28" t="s">
        <v>134</v>
      </c>
      <c r="D34" s="29">
        <v>39134</v>
      </c>
      <c r="E34" s="27" t="s">
        <v>104</v>
      </c>
      <c r="F34" s="30"/>
      <c r="G34" s="30"/>
      <c r="H34" s="31"/>
      <c r="I34" s="32">
        <f t="shared" si="0"/>
        <v>0</v>
      </c>
      <c r="J34" s="33"/>
    </row>
    <row r="35" spans="1:10" ht="14.25" customHeight="1">
      <c r="A35" s="26" t="s">
        <v>40</v>
      </c>
      <c r="B35" s="27">
        <v>32</v>
      </c>
      <c r="C35" s="28" t="s">
        <v>135</v>
      </c>
      <c r="D35" s="29">
        <v>39268</v>
      </c>
      <c r="E35" s="27" t="s">
        <v>106</v>
      </c>
      <c r="F35" s="30"/>
      <c r="G35" s="30"/>
      <c r="H35" s="31"/>
      <c r="I35" s="32">
        <f t="shared" si="0"/>
        <v>0</v>
      </c>
      <c r="J35" s="33"/>
    </row>
    <row r="36" spans="1:10" ht="14.25" customHeight="1">
      <c r="A36" s="26" t="s">
        <v>41</v>
      </c>
      <c r="B36" s="27">
        <v>33</v>
      </c>
      <c r="C36" s="28" t="s">
        <v>136</v>
      </c>
      <c r="D36" s="29">
        <v>39265</v>
      </c>
      <c r="E36" s="27" t="s">
        <v>104</v>
      </c>
      <c r="F36" s="30"/>
      <c r="G36" s="30"/>
      <c r="H36" s="31"/>
      <c r="I36" s="32">
        <f t="shared" ref="I36:I81" si="1">F36+G36+H36</f>
        <v>0</v>
      </c>
      <c r="J36" s="33"/>
    </row>
    <row r="37" spans="1:10" ht="14.25" customHeight="1">
      <c r="A37" s="26" t="s">
        <v>42</v>
      </c>
      <c r="B37" s="27">
        <v>34</v>
      </c>
      <c r="C37" s="28" t="s">
        <v>137</v>
      </c>
      <c r="D37" s="29">
        <v>39242</v>
      </c>
      <c r="E37" s="27" t="s">
        <v>106</v>
      </c>
      <c r="F37" s="30"/>
      <c r="G37" s="30"/>
      <c r="H37" s="31"/>
      <c r="I37" s="32">
        <f t="shared" si="1"/>
        <v>0</v>
      </c>
      <c r="J37" s="33"/>
    </row>
    <row r="38" spans="1:10" ht="14.25" customHeight="1">
      <c r="A38" s="26" t="s">
        <v>43</v>
      </c>
      <c r="B38" s="27">
        <v>35</v>
      </c>
      <c r="C38" s="28" t="s">
        <v>138</v>
      </c>
      <c r="D38" s="29">
        <v>39285</v>
      </c>
      <c r="E38" s="27" t="s">
        <v>104</v>
      </c>
      <c r="F38" s="30"/>
      <c r="G38" s="30"/>
      <c r="H38" s="31"/>
      <c r="I38" s="32">
        <f t="shared" si="1"/>
        <v>0</v>
      </c>
      <c r="J38" s="33"/>
    </row>
    <row r="39" spans="1:10" ht="14.25" customHeight="1">
      <c r="A39" s="26" t="s">
        <v>44</v>
      </c>
      <c r="B39" s="27">
        <v>36</v>
      </c>
      <c r="C39" s="28" t="s">
        <v>139</v>
      </c>
      <c r="D39" s="29">
        <v>39221</v>
      </c>
      <c r="E39" s="27" t="s">
        <v>106</v>
      </c>
      <c r="F39" s="30"/>
      <c r="G39" s="30"/>
      <c r="H39" s="31"/>
      <c r="I39" s="32">
        <f t="shared" si="1"/>
        <v>0</v>
      </c>
      <c r="J39" s="33"/>
    </row>
    <row r="40" spans="1:10" ht="14.25" customHeight="1">
      <c r="A40" s="26" t="s">
        <v>45</v>
      </c>
      <c r="B40" s="27">
        <v>37</v>
      </c>
      <c r="C40" s="28" t="s">
        <v>140</v>
      </c>
      <c r="D40" s="29">
        <v>39316</v>
      </c>
      <c r="E40" s="27" t="s">
        <v>104</v>
      </c>
      <c r="F40" s="30"/>
      <c r="G40" s="30"/>
      <c r="H40" s="31"/>
      <c r="I40" s="32">
        <f t="shared" si="1"/>
        <v>0</v>
      </c>
      <c r="J40" s="33"/>
    </row>
    <row r="41" spans="1:10" ht="14.25" customHeight="1">
      <c r="A41" s="26" t="s">
        <v>46</v>
      </c>
      <c r="B41" s="27">
        <v>38</v>
      </c>
      <c r="C41" s="28" t="s">
        <v>141</v>
      </c>
      <c r="D41" s="29">
        <v>39435</v>
      </c>
      <c r="E41" s="27" t="s">
        <v>106</v>
      </c>
      <c r="F41" s="30"/>
      <c r="G41" s="30"/>
      <c r="H41" s="31"/>
      <c r="I41" s="32">
        <f t="shared" si="1"/>
        <v>0</v>
      </c>
      <c r="J41" s="33"/>
    </row>
    <row r="42" spans="1:10" ht="14.25" customHeight="1">
      <c r="A42" s="26" t="s">
        <v>47</v>
      </c>
      <c r="B42" s="27">
        <v>39</v>
      </c>
      <c r="C42" s="28" t="s">
        <v>142</v>
      </c>
      <c r="D42" s="29">
        <v>39419</v>
      </c>
      <c r="E42" s="27" t="s">
        <v>104</v>
      </c>
      <c r="F42" s="30"/>
      <c r="G42" s="30"/>
      <c r="H42" s="31"/>
      <c r="I42" s="32">
        <f t="shared" si="1"/>
        <v>0</v>
      </c>
      <c r="J42" s="33"/>
    </row>
    <row r="43" spans="1:10" ht="14.25" customHeight="1">
      <c r="A43" s="26" t="s">
        <v>48</v>
      </c>
      <c r="B43" s="27">
        <v>40</v>
      </c>
      <c r="C43" s="28" t="s">
        <v>143</v>
      </c>
      <c r="D43" s="29">
        <v>39306</v>
      </c>
      <c r="E43" s="27" t="s">
        <v>106</v>
      </c>
      <c r="F43" s="30"/>
      <c r="G43" s="30"/>
      <c r="H43" s="31"/>
      <c r="I43" s="32">
        <f t="shared" si="1"/>
        <v>0</v>
      </c>
      <c r="J43" s="33"/>
    </row>
    <row r="44" spans="1:10" ht="14.25" customHeight="1">
      <c r="A44" s="26" t="s">
        <v>49</v>
      </c>
      <c r="B44" s="27">
        <v>41</v>
      </c>
      <c r="C44" s="28" t="s">
        <v>144</v>
      </c>
      <c r="D44" s="29">
        <v>39381</v>
      </c>
      <c r="E44" s="27" t="s">
        <v>104</v>
      </c>
      <c r="F44" s="30"/>
      <c r="G44" s="30"/>
      <c r="H44" s="31"/>
      <c r="I44" s="32">
        <f t="shared" si="1"/>
        <v>0</v>
      </c>
      <c r="J44" s="33"/>
    </row>
    <row r="45" spans="1:10" ht="14.25" customHeight="1">
      <c r="A45" s="26" t="s">
        <v>50</v>
      </c>
      <c r="B45" s="27">
        <v>42</v>
      </c>
      <c r="C45" s="28" t="s">
        <v>145</v>
      </c>
      <c r="D45" s="29">
        <v>39364</v>
      </c>
      <c r="E45" s="27" t="s">
        <v>106</v>
      </c>
      <c r="F45" s="30"/>
      <c r="G45" s="30"/>
      <c r="H45" s="31"/>
      <c r="I45" s="32">
        <f t="shared" si="1"/>
        <v>0</v>
      </c>
      <c r="J45" s="33"/>
    </row>
    <row r="46" spans="1:10" ht="14.25" customHeight="1">
      <c r="A46" s="26" t="s">
        <v>51</v>
      </c>
      <c r="B46" s="27">
        <v>43</v>
      </c>
      <c r="C46" s="28" t="s">
        <v>146</v>
      </c>
      <c r="D46" s="29">
        <v>39440</v>
      </c>
      <c r="E46" s="27" t="s">
        <v>104</v>
      </c>
      <c r="F46" s="30"/>
      <c r="G46" s="30"/>
      <c r="H46" s="31"/>
      <c r="I46" s="32">
        <f t="shared" si="1"/>
        <v>0</v>
      </c>
      <c r="J46" s="33"/>
    </row>
    <row r="47" spans="1:10" ht="14.25" customHeight="1">
      <c r="A47" s="26" t="s">
        <v>52</v>
      </c>
      <c r="B47" s="27">
        <v>44</v>
      </c>
      <c r="C47" s="28" t="s">
        <v>147</v>
      </c>
      <c r="D47" s="29">
        <v>39440</v>
      </c>
      <c r="E47" s="27" t="s">
        <v>106</v>
      </c>
      <c r="F47" s="30"/>
      <c r="G47" s="30"/>
      <c r="H47" s="31"/>
      <c r="I47" s="32">
        <f t="shared" si="1"/>
        <v>0</v>
      </c>
      <c r="J47" s="33"/>
    </row>
    <row r="48" spans="1:10" ht="14.25" customHeight="1">
      <c r="A48" s="26" t="s">
        <v>53</v>
      </c>
      <c r="B48" s="27">
        <v>45</v>
      </c>
      <c r="C48" s="28" t="s">
        <v>148</v>
      </c>
      <c r="D48" s="29">
        <v>39090</v>
      </c>
      <c r="E48" s="27" t="s">
        <v>104</v>
      </c>
      <c r="F48" s="30"/>
      <c r="G48" s="30"/>
      <c r="H48" s="31"/>
      <c r="I48" s="32">
        <f t="shared" si="1"/>
        <v>0</v>
      </c>
      <c r="J48" s="33"/>
    </row>
    <row r="49" spans="1:10" ht="14.25" customHeight="1">
      <c r="A49" s="26" t="s">
        <v>54</v>
      </c>
      <c r="B49" s="27">
        <v>46</v>
      </c>
      <c r="C49" s="28" t="s">
        <v>149</v>
      </c>
      <c r="D49" s="29">
        <v>39430</v>
      </c>
      <c r="E49" s="27" t="s">
        <v>106</v>
      </c>
      <c r="F49" s="30"/>
      <c r="G49" s="30"/>
      <c r="H49" s="31"/>
      <c r="I49" s="32">
        <f t="shared" si="1"/>
        <v>0</v>
      </c>
      <c r="J49" s="33"/>
    </row>
    <row r="50" spans="1:10" ht="14.25" customHeight="1">
      <c r="A50" s="26" t="s">
        <v>55</v>
      </c>
      <c r="B50" s="27">
        <v>47</v>
      </c>
      <c r="C50" s="28" t="s">
        <v>150</v>
      </c>
      <c r="D50" s="29">
        <v>39261</v>
      </c>
      <c r="E50" s="27" t="s">
        <v>104</v>
      </c>
      <c r="F50" s="30"/>
      <c r="G50" s="30"/>
      <c r="H50" s="31"/>
      <c r="I50" s="32">
        <f t="shared" si="1"/>
        <v>0</v>
      </c>
      <c r="J50" s="33"/>
    </row>
    <row r="51" spans="1:10" ht="14.25" customHeight="1">
      <c r="A51" s="26" t="s">
        <v>56</v>
      </c>
      <c r="B51" s="27">
        <v>48</v>
      </c>
      <c r="C51" s="28" t="s">
        <v>151</v>
      </c>
      <c r="D51" s="29">
        <v>39339</v>
      </c>
      <c r="E51" s="27" t="s">
        <v>106</v>
      </c>
      <c r="F51" s="30"/>
      <c r="G51" s="30"/>
      <c r="H51" s="31"/>
      <c r="I51" s="32">
        <f t="shared" si="1"/>
        <v>0</v>
      </c>
      <c r="J51" s="33"/>
    </row>
    <row r="52" spans="1:10" ht="14.25" customHeight="1">
      <c r="A52" s="26" t="s">
        <v>57</v>
      </c>
      <c r="B52" s="27">
        <v>49</v>
      </c>
      <c r="C52" s="28" t="s">
        <v>152</v>
      </c>
      <c r="D52" s="29">
        <v>39390</v>
      </c>
      <c r="E52" s="27" t="s">
        <v>104</v>
      </c>
      <c r="F52" s="30"/>
      <c r="G52" s="30"/>
      <c r="H52" s="31"/>
      <c r="I52" s="32">
        <f t="shared" si="1"/>
        <v>0</v>
      </c>
      <c r="J52" s="33"/>
    </row>
    <row r="53" spans="1:10" ht="14.25" customHeight="1">
      <c r="A53" s="26" t="s">
        <v>58</v>
      </c>
      <c r="B53" s="27">
        <v>50</v>
      </c>
      <c r="C53" s="28" t="s">
        <v>153</v>
      </c>
      <c r="D53" s="29">
        <v>39182</v>
      </c>
      <c r="E53" s="27" t="s">
        <v>106</v>
      </c>
      <c r="F53" s="30"/>
      <c r="G53" s="30"/>
      <c r="H53" s="31"/>
      <c r="I53" s="32">
        <f t="shared" si="1"/>
        <v>0</v>
      </c>
      <c r="J53" s="33"/>
    </row>
    <row r="54" spans="1:10" ht="14.25" customHeight="1">
      <c r="A54" s="26" t="s">
        <v>59</v>
      </c>
      <c r="B54" s="27">
        <v>51</v>
      </c>
      <c r="C54" s="28" t="s">
        <v>154</v>
      </c>
      <c r="D54" s="29">
        <v>39322</v>
      </c>
      <c r="E54" s="27" t="s">
        <v>104</v>
      </c>
      <c r="F54" s="30"/>
      <c r="G54" s="30"/>
      <c r="H54" s="31"/>
      <c r="I54" s="32">
        <f t="shared" si="1"/>
        <v>0</v>
      </c>
      <c r="J54" s="33"/>
    </row>
    <row r="55" spans="1:10" ht="14.25" customHeight="1">
      <c r="A55" s="26" t="s">
        <v>60</v>
      </c>
      <c r="B55" s="27">
        <v>52</v>
      </c>
      <c r="C55" s="28" t="s">
        <v>155</v>
      </c>
      <c r="D55" s="29">
        <v>39337</v>
      </c>
      <c r="E55" s="27" t="s">
        <v>106</v>
      </c>
      <c r="F55" s="30"/>
      <c r="G55" s="30"/>
      <c r="H55" s="31"/>
      <c r="I55" s="32">
        <f t="shared" si="1"/>
        <v>0</v>
      </c>
      <c r="J55" s="33"/>
    </row>
    <row r="56" spans="1:10" ht="14.25" customHeight="1">
      <c r="A56" s="26" t="s">
        <v>61</v>
      </c>
      <c r="B56" s="27">
        <v>53</v>
      </c>
      <c r="C56" s="28" t="s">
        <v>156</v>
      </c>
      <c r="D56" s="29">
        <v>39350</v>
      </c>
      <c r="E56" s="27" t="s">
        <v>104</v>
      </c>
      <c r="F56" s="30"/>
      <c r="G56" s="30"/>
      <c r="H56" s="31"/>
      <c r="I56" s="32">
        <f t="shared" si="1"/>
        <v>0</v>
      </c>
      <c r="J56" s="33"/>
    </row>
    <row r="57" spans="1:10" ht="14.25" customHeight="1">
      <c r="A57" s="26" t="s">
        <v>62</v>
      </c>
      <c r="B57" s="27">
        <v>54</v>
      </c>
      <c r="C57" s="28" t="s">
        <v>157</v>
      </c>
      <c r="D57" s="29">
        <v>39305</v>
      </c>
      <c r="E57" s="27" t="s">
        <v>106</v>
      </c>
      <c r="F57" s="30"/>
      <c r="G57" s="30"/>
      <c r="H57" s="31"/>
      <c r="I57" s="32">
        <f t="shared" si="1"/>
        <v>0</v>
      </c>
      <c r="J57" s="33"/>
    </row>
    <row r="58" spans="1:10" ht="14.25" customHeight="1">
      <c r="A58" s="26" t="s">
        <v>63</v>
      </c>
      <c r="B58" s="27">
        <v>55</v>
      </c>
      <c r="C58" s="28" t="s">
        <v>158</v>
      </c>
      <c r="D58" s="29">
        <v>39333</v>
      </c>
      <c r="E58" s="27" t="s">
        <v>104</v>
      </c>
      <c r="F58" s="47"/>
      <c r="G58" s="30"/>
      <c r="H58" s="31"/>
      <c r="I58" s="32">
        <f t="shared" si="1"/>
        <v>0</v>
      </c>
      <c r="J58" s="33"/>
    </row>
    <row r="59" spans="1:10" ht="14.25" customHeight="1">
      <c r="A59" s="26" t="s">
        <v>64</v>
      </c>
      <c r="B59" s="27">
        <v>56</v>
      </c>
      <c r="C59" s="28" t="s">
        <v>159</v>
      </c>
      <c r="D59" s="29">
        <v>39330</v>
      </c>
      <c r="E59" s="27" t="s">
        <v>106</v>
      </c>
      <c r="F59" s="30"/>
      <c r="G59" s="30"/>
      <c r="H59" s="31"/>
      <c r="I59" s="32">
        <f t="shared" si="1"/>
        <v>0</v>
      </c>
      <c r="J59" s="33"/>
    </row>
    <row r="60" spans="1:10" ht="14.25" customHeight="1">
      <c r="A60" s="26" t="s">
        <v>65</v>
      </c>
      <c r="B60" s="27">
        <v>57</v>
      </c>
      <c r="C60" s="28" t="s">
        <v>160</v>
      </c>
      <c r="D60" s="29">
        <v>39205</v>
      </c>
      <c r="E60" s="27" t="s">
        <v>104</v>
      </c>
      <c r="F60" s="30"/>
      <c r="G60" s="30"/>
      <c r="H60" s="31"/>
      <c r="I60" s="32">
        <f t="shared" si="1"/>
        <v>0</v>
      </c>
      <c r="J60" s="33"/>
    </row>
    <row r="61" spans="1:10" ht="14.25" customHeight="1">
      <c r="A61" s="26" t="s">
        <v>66</v>
      </c>
      <c r="B61" s="27">
        <v>58</v>
      </c>
      <c r="C61" s="28" t="s">
        <v>161</v>
      </c>
      <c r="D61" s="29">
        <v>39312</v>
      </c>
      <c r="E61" s="27" t="s">
        <v>106</v>
      </c>
      <c r="F61" s="30"/>
      <c r="G61" s="30"/>
      <c r="H61" s="31"/>
      <c r="I61" s="32">
        <f t="shared" si="1"/>
        <v>0</v>
      </c>
      <c r="J61" s="33"/>
    </row>
    <row r="62" spans="1:10" ht="14.25" customHeight="1">
      <c r="A62" s="26" t="s">
        <v>67</v>
      </c>
      <c r="B62" s="27">
        <v>59</v>
      </c>
      <c r="C62" s="28" t="s">
        <v>162</v>
      </c>
      <c r="D62" s="29">
        <v>39302</v>
      </c>
      <c r="E62" s="27" t="s">
        <v>104</v>
      </c>
      <c r="F62" s="30"/>
      <c r="G62" s="30"/>
      <c r="H62" s="31"/>
      <c r="I62" s="32">
        <f t="shared" si="1"/>
        <v>0</v>
      </c>
      <c r="J62" s="33"/>
    </row>
    <row r="63" spans="1:10" ht="14.25" customHeight="1">
      <c r="A63" s="26" t="s">
        <v>68</v>
      </c>
      <c r="B63" s="27">
        <v>60</v>
      </c>
      <c r="C63" s="28" t="s">
        <v>163</v>
      </c>
      <c r="D63" s="29">
        <v>39175</v>
      </c>
      <c r="E63" s="27" t="s">
        <v>106</v>
      </c>
      <c r="F63" s="30"/>
      <c r="G63" s="30"/>
      <c r="H63" s="31"/>
      <c r="I63" s="32">
        <f t="shared" si="1"/>
        <v>0</v>
      </c>
      <c r="J63" s="33"/>
    </row>
    <row r="64" spans="1:10" ht="14.25" customHeight="1">
      <c r="A64" s="26" t="s">
        <v>69</v>
      </c>
      <c r="B64" s="27">
        <v>61</v>
      </c>
      <c r="C64" s="28" t="s">
        <v>164</v>
      </c>
      <c r="D64" s="29">
        <v>39406</v>
      </c>
      <c r="E64" s="27" t="s">
        <v>104</v>
      </c>
      <c r="F64" s="30"/>
      <c r="G64" s="30"/>
      <c r="H64" s="31"/>
      <c r="I64" s="32">
        <f t="shared" si="1"/>
        <v>0</v>
      </c>
      <c r="J64" s="33"/>
    </row>
    <row r="65" spans="1:10" ht="14.25" customHeight="1">
      <c r="A65" s="26" t="s">
        <v>70</v>
      </c>
      <c r="B65" s="27">
        <v>62</v>
      </c>
      <c r="C65" s="28" t="s">
        <v>165</v>
      </c>
      <c r="D65" s="29">
        <v>39354</v>
      </c>
      <c r="E65" s="27" t="s">
        <v>106</v>
      </c>
      <c r="F65" s="30"/>
      <c r="G65" s="30"/>
      <c r="H65" s="31"/>
      <c r="I65" s="32">
        <f t="shared" si="1"/>
        <v>0</v>
      </c>
      <c r="J65" s="33"/>
    </row>
    <row r="66" spans="1:10" ht="14.25" customHeight="1">
      <c r="A66" s="26" t="s">
        <v>71</v>
      </c>
      <c r="B66" s="27">
        <v>63</v>
      </c>
      <c r="C66" s="28" t="s">
        <v>166</v>
      </c>
      <c r="D66" s="29">
        <v>39314</v>
      </c>
      <c r="E66" s="27" t="s">
        <v>104</v>
      </c>
      <c r="F66" s="30"/>
      <c r="G66" s="30"/>
      <c r="H66" s="31"/>
      <c r="I66" s="32">
        <f t="shared" si="1"/>
        <v>0</v>
      </c>
      <c r="J66" s="33"/>
    </row>
    <row r="67" spans="1:10" ht="14.25" customHeight="1">
      <c r="A67" s="26" t="s">
        <v>72</v>
      </c>
      <c r="B67" s="27">
        <v>64</v>
      </c>
      <c r="C67" s="28" t="s">
        <v>167</v>
      </c>
      <c r="D67" s="29">
        <v>39397</v>
      </c>
      <c r="E67" s="27" t="s">
        <v>106</v>
      </c>
      <c r="F67" s="30"/>
      <c r="G67" s="30"/>
      <c r="H67" s="31"/>
      <c r="I67" s="32">
        <f t="shared" si="1"/>
        <v>0</v>
      </c>
      <c r="J67" s="33"/>
    </row>
    <row r="68" spans="1:10" ht="14.25" customHeight="1">
      <c r="A68" s="26" t="s">
        <v>74</v>
      </c>
      <c r="B68" s="27">
        <v>65</v>
      </c>
      <c r="C68" s="28" t="s">
        <v>168</v>
      </c>
      <c r="D68" s="29">
        <v>39395</v>
      </c>
      <c r="E68" s="27" t="s">
        <v>104</v>
      </c>
      <c r="F68" s="30"/>
      <c r="G68" s="30"/>
      <c r="H68" s="31"/>
      <c r="I68" s="32">
        <f t="shared" si="1"/>
        <v>0</v>
      </c>
      <c r="J68" s="33"/>
    </row>
    <row r="69" spans="1:10" ht="14.25" customHeight="1">
      <c r="A69" s="26" t="s">
        <v>75</v>
      </c>
      <c r="B69" s="27">
        <v>66</v>
      </c>
      <c r="C69" s="28" t="s">
        <v>169</v>
      </c>
      <c r="D69" s="29">
        <v>39443</v>
      </c>
      <c r="E69" s="27" t="s">
        <v>106</v>
      </c>
      <c r="F69" s="30"/>
      <c r="G69" s="30"/>
      <c r="H69" s="31"/>
      <c r="I69" s="32">
        <f t="shared" si="1"/>
        <v>0</v>
      </c>
      <c r="J69" s="33"/>
    </row>
    <row r="70" spans="1:10" ht="14.25" customHeight="1">
      <c r="A70" s="26" t="s">
        <v>76</v>
      </c>
      <c r="B70" s="27">
        <v>67</v>
      </c>
      <c r="C70" s="28" t="s">
        <v>170</v>
      </c>
      <c r="D70" s="29">
        <v>39139</v>
      </c>
      <c r="E70" s="27" t="s">
        <v>104</v>
      </c>
      <c r="F70" s="30"/>
      <c r="G70" s="30"/>
      <c r="H70" s="31"/>
      <c r="I70" s="32">
        <f t="shared" si="1"/>
        <v>0</v>
      </c>
      <c r="J70" s="33"/>
    </row>
    <row r="71" spans="1:10" ht="14.25" customHeight="1">
      <c r="A71" s="26" t="s">
        <v>77</v>
      </c>
      <c r="B71" s="27">
        <v>68</v>
      </c>
      <c r="C71" s="28" t="s">
        <v>171</v>
      </c>
      <c r="D71" s="29">
        <v>39236</v>
      </c>
      <c r="E71" s="27" t="s">
        <v>106</v>
      </c>
      <c r="F71" s="30"/>
      <c r="G71" s="30"/>
      <c r="H71" s="31"/>
      <c r="I71" s="32">
        <f t="shared" si="1"/>
        <v>0</v>
      </c>
      <c r="J71" s="33"/>
    </row>
    <row r="72" spans="1:10" ht="14.25" customHeight="1">
      <c r="A72" s="26" t="s">
        <v>78</v>
      </c>
      <c r="B72" s="27">
        <v>69</v>
      </c>
      <c r="C72" s="28" t="s">
        <v>172</v>
      </c>
      <c r="D72" s="29">
        <v>39265</v>
      </c>
      <c r="E72" s="27" t="s">
        <v>104</v>
      </c>
      <c r="F72" s="30"/>
      <c r="G72" s="30"/>
      <c r="H72" s="31"/>
      <c r="I72" s="32">
        <f t="shared" si="1"/>
        <v>0</v>
      </c>
      <c r="J72" s="33"/>
    </row>
    <row r="73" spans="1:10" ht="14.25" customHeight="1">
      <c r="A73" s="26" t="s">
        <v>79</v>
      </c>
      <c r="B73" s="27">
        <v>70</v>
      </c>
      <c r="C73" s="28" t="s">
        <v>173</v>
      </c>
      <c r="D73" s="29">
        <v>39432</v>
      </c>
      <c r="E73" s="27" t="s">
        <v>106</v>
      </c>
      <c r="F73" s="30"/>
      <c r="G73" s="30"/>
      <c r="H73" s="31"/>
      <c r="I73" s="32">
        <f t="shared" si="1"/>
        <v>0</v>
      </c>
      <c r="J73" s="33"/>
    </row>
    <row r="74" spans="1:10" ht="14.25" customHeight="1">
      <c r="A74" s="26" t="s">
        <v>80</v>
      </c>
      <c r="B74" s="27">
        <v>71</v>
      </c>
      <c r="C74" s="28" t="s">
        <v>174</v>
      </c>
      <c r="D74" s="29">
        <v>39264</v>
      </c>
      <c r="E74" s="27" t="s">
        <v>104</v>
      </c>
      <c r="F74" s="30"/>
      <c r="G74" s="30"/>
      <c r="H74" s="31"/>
      <c r="I74" s="32">
        <f t="shared" si="1"/>
        <v>0</v>
      </c>
      <c r="J74" s="33"/>
    </row>
    <row r="75" spans="1:10" ht="14.25" customHeight="1">
      <c r="A75" s="26" t="s">
        <v>81</v>
      </c>
      <c r="B75" s="27">
        <v>72</v>
      </c>
      <c r="C75" s="28" t="s">
        <v>175</v>
      </c>
      <c r="D75" s="29">
        <v>39228</v>
      </c>
      <c r="E75" s="27" t="s">
        <v>106</v>
      </c>
      <c r="F75" s="30"/>
      <c r="G75" s="30"/>
      <c r="H75" s="31"/>
      <c r="I75" s="32">
        <f t="shared" si="1"/>
        <v>0</v>
      </c>
      <c r="J75" s="33"/>
    </row>
    <row r="76" spans="1:10" ht="14.25" customHeight="1">
      <c r="A76" s="26" t="s">
        <v>84</v>
      </c>
      <c r="B76" s="27">
        <v>73</v>
      </c>
      <c r="C76" s="28" t="s">
        <v>176</v>
      </c>
      <c r="D76" s="29">
        <v>39265</v>
      </c>
      <c r="E76" s="27" t="s">
        <v>104</v>
      </c>
      <c r="F76" s="30"/>
      <c r="G76" s="30"/>
      <c r="H76" s="31"/>
      <c r="I76" s="32">
        <f t="shared" si="1"/>
        <v>0</v>
      </c>
      <c r="J76" s="33"/>
    </row>
    <row r="77" spans="1:10" ht="14.25" customHeight="1">
      <c r="A77" s="26" t="s">
        <v>188</v>
      </c>
      <c r="B77" s="27">
        <v>74</v>
      </c>
      <c r="C77" s="28" t="s">
        <v>177</v>
      </c>
      <c r="D77" s="29">
        <v>39275</v>
      </c>
      <c r="E77" s="27" t="s">
        <v>106</v>
      </c>
      <c r="F77" s="30"/>
      <c r="G77" s="30"/>
      <c r="H77" s="31"/>
      <c r="I77" s="32">
        <f t="shared" si="1"/>
        <v>0</v>
      </c>
      <c r="J77" s="33"/>
    </row>
    <row r="78" spans="1:10" ht="14.25" customHeight="1">
      <c r="A78" s="26" t="s">
        <v>189</v>
      </c>
      <c r="B78" s="27">
        <v>75</v>
      </c>
      <c r="C78" s="28" t="s">
        <v>178</v>
      </c>
      <c r="D78" s="29">
        <v>39322</v>
      </c>
      <c r="E78" s="27" t="s">
        <v>104</v>
      </c>
      <c r="F78" s="30"/>
      <c r="G78" s="30"/>
      <c r="H78" s="31"/>
      <c r="I78" s="32">
        <f t="shared" si="1"/>
        <v>0</v>
      </c>
      <c r="J78" s="33"/>
    </row>
    <row r="79" spans="1:10" ht="14.25" customHeight="1">
      <c r="A79" s="26" t="s">
        <v>190</v>
      </c>
      <c r="B79" s="27">
        <v>76</v>
      </c>
      <c r="C79" s="28" t="s">
        <v>179</v>
      </c>
      <c r="D79" s="29">
        <v>39096</v>
      </c>
      <c r="E79" s="27" t="s">
        <v>106</v>
      </c>
      <c r="F79" s="30"/>
      <c r="G79" s="30"/>
      <c r="H79" s="31"/>
      <c r="I79" s="32">
        <f t="shared" si="1"/>
        <v>0</v>
      </c>
      <c r="J79" s="33"/>
    </row>
    <row r="80" spans="1:10" ht="14.25" customHeight="1">
      <c r="A80" s="26" t="s">
        <v>191</v>
      </c>
      <c r="B80" s="27">
        <v>77</v>
      </c>
      <c r="C80" s="28" t="s">
        <v>180</v>
      </c>
      <c r="D80" s="29">
        <v>39284</v>
      </c>
      <c r="E80" s="27" t="s">
        <v>104</v>
      </c>
      <c r="F80" s="30"/>
      <c r="G80" s="30"/>
      <c r="H80" s="31"/>
      <c r="I80" s="32">
        <f t="shared" si="1"/>
        <v>0</v>
      </c>
      <c r="J80" s="33"/>
    </row>
    <row r="81" spans="1:10" ht="14.25" customHeight="1">
      <c r="A81" s="26" t="s">
        <v>192</v>
      </c>
      <c r="B81" s="27">
        <v>78</v>
      </c>
      <c r="C81" s="28" t="s">
        <v>181</v>
      </c>
      <c r="D81" s="29">
        <v>39411</v>
      </c>
      <c r="E81" s="27" t="s">
        <v>106</v>
      </c>
      <c r="F81" s="30"/>
      <c r="G81" s="30"/>
      <c r="H81" s="31"/>
      <c r="I81" s="32">
        <f t="shared" si="1"/>
        <v>0</v>
      </c>
      <c r="J81" s="33"/>
    </row>
    <row r="82" spans="1:10" ht="14.25" customHeight="1">
      <c r="A82" s="26" t="s">
        <v>193</v>
      </c>
      <c r="B82" s="27">
        <v>79</v>
      </c>
      <c r="C82" s="28" t="s">
        <v>182</v>
      </c>
      <c r="D82" s="29">
        <v>39432</v>
      </c>
      <c r="E82" s="27" t="s">
        <v>104</v>
      </c>
      <c r="F82" s="30"/>
      <c r="G82" s="30"/>
      <c r="H82" s="31"/>
      <c r="I82" s="32">
        <f t="shared" ref="I82:I89" si="2">F82+G82+H82</f>
        <v>0</v>
      </c>
      <c r="J82" s="33"/>
    </row>
    <row r="83" spans="1:10" ht="14.25" customHeight="1">
      <c r="A83" s="26" t="s">
        <v>194</v>
      </c>
      <c r="B83" s="27">
        <v>80</v>
      </c>
      <c r="C83" s="28" t="s">
        <v>183</v>
      </c>
      <c r="D83" s="29">
        <v>39096</v>
      </c>
      <c r="E83" s="27" t="s">
        <v>106</v>
      </c>
      <c r="F83" s="30"/>
      <c r="G83" s="30"/>
      <c r="H83" s="31"/>
      <c r="I83" s="32">
        <f t="shared" si="2"/>
        <v>0</v>
      </c>
      <c r="J83" s="33"/>
    </row>
    <row r="84" spans="1:10" ht="14.25" customHeight="1">
      <c r="A84" s="26" t="s">
        <v>195</v>
      </c>
      <c r="B84" s="27">
        <v>81</v>
      </c>
      <c r="C84" s="28" t="s">
        <v>82</v>
      </c>
      <c r="D84" s="29">
        <v>39105</v>
      </c>
      <c r="E84" s="27" t="s">
        <v>104</v>
      </c>
      <c r="F84" s="30"/>
      <c r="G84" s="30"/>
      <c r="H84" s="31"/>
      <c r="I84" s="32">
        <f t="shared" si="2"/>
        <v>0</v>
      </c>
      <c r="J84" s="33"/>
    </row>
    <row r="85" spans="1:10" ht="14.25" customHeight="1">
      <c r="A85" s="26" t="s">
        <v>196</v>
      </c>
      <c r="B85" s="27">
        <v>82</v>
      </c>
      <c r="C85" s="28" t="s">
        <v>184</v>
      </c>
      <c r="D85" s="29">
        <v>39286</v>
      </c>
      <c r="E85" s="27" t="s">
        <v>106</v>
      </c>
      <c r="F85" s="30"/>
      <c r="G85" s="30"/>
      <c r="H85" s="31"/>
      <c r="I85" s="32">
        <f t="shared" si="2"/>
        <v>0</v>
      </c>
      <c r="J85" s="33"/>
    </row>
    <row r="86" spans="1:10" ht="14.25" customHeight="1">
      <c r="A86" s="26" t="s">
        <v>197</v>
      </c>
      <c r="B86" s="27">
        <v>83</v>
      </c>
      <c r="C86" s="28" t="s">
        <v>185</v>
      </c>
      <c r="D86" s="29">
        <v>39133</v>
      </c>
      <c r="E86" s="27" t="s">
        <v>104</v>
      </c>
      <c r="F86" s="30"/>
      <c r="G86" s="30"/>
      <c r="H86" s="31"/>
      <c r="I86" s="32">
        <f t="shared" si="2"/>
        <v>0</v>
      </c>
      <c r="J86" s="33"/>
    </row>
    <row r="87" spans="1:10" ht="14.25" customHeight="1">
      <c r="A87" s="26" t="s">
        <v>198</v>
      </c>
      <c r="B87" s="27">
        <v>84</v>
      </c>
      <c r="C87" s="28" t="s">
        <v>186</v>
      </c>
      <c r="D87" s="29">
        <v>39408</v>
      </c>
      <c r="E87" s="27" t="s">
        <v>104</v>
      </c>
      <c r="F87" s="30"/>
      <c r="G87" s="30"/>
      <c r="H87" s="31"/>
      <c r="I87" s="32">
        <f t="shared" si="2"/>
        <v>0</v>
      </c>
      <c r="J87" s="33"/>
    </row>
    <row r="88" spans="1:10" ht="14.25" customHeight="1">
      <c r="A88" s="26" t="s">
        <v>199</v>
      </c>
      <c r="B88" s="27">
        <v>85</v>
      </c>
      <c r="C88" s="28" t="s">
        <v>187</v>
      </c>
      <c r="D88" s="29">
        <v>39322</v>
      </c>
      <c r="E88" s="27" t="s">
        <v>104</v>
      </c>
      <c r="F88" s="30"/>
      <c r="G88" s="30"/>
      <c r="H88" s="31"/>
      <c r="I88" s="32">
        <f t="shared" si="2"/>
        <v>0</v>
      </c>
      <c r="J88" s="33"/>
    </row>
    <row r="89" spans="1:10" ht="14.25" customHeight="1">
      <c r="A89" s="26" t="s">
        <v>200</v>
      </c>
      <c r="B89" s="27">
        <v>86</v>
      </c>
      <c r="C89" s="28" t="s">
        <v>95</v>
      </c>
      <c r="D89" s="29">
        <v>39112</v>
      </c>
      <c r="E89" s="27" t="s">
        <v>104</v>
      </c>
      <c r="F89" s="30"/>
      <c r="G89" s="30"/>
      <c r="H89" s="31"/>
      <c r="I89" s="32">
        <f t="shared" si="2"/>
        <v>0</v>
      </c>
      <c r="J89" s="33"/>
    </row>
    <row r="90" spans="1:10" ht="14.25" customHeight="1">
      <c r="F90" s="35" t="s">
        <v>416</v>
      </c>
    </row>
    <row r="91" spans="1:10" ht="16.5" customHeight="1">
      <c r="G91" s="20" t="s">
        <v>83</v>
      </c>
    </row>
    <row r="92" spans="1:10" ht="15.75" customHeight="1"/>
    <row r="93" spans="1:10" ht="15" customHeight="1">
      <c r="J93" s="19"/>
    </row>
    <row r="94" spans="1:10" ht="18.75" customHeight="1">
      <c r="C94" s="18" t="s">
        <v>99</v>
      </c>
      <c r="D94" s="17">
        <v>86</v>
      </c>
      <c r="E94" s="16"/>
      <c r="F94" s="16"/>
      <c r="G94" s="16"/>
      <c r="H94" s="16"/>
      <c r="I94" s="15"/>
    </row>
    <row r="95" spans="1:10" ht="16.5" customHeight="1">
      <c r="C95" s="38" t="s">
        <v>403</v>
      </c>
      <c r="D95" s="39"/>
      <c r="E95" s="39"/>
      <c r="F95" s="39"/>
      <c r="G95" s="39"/>
      <c r="H95" s="39"/>
      <c r="I95" s="39"/>
      <c r="J95" s="40"/>
    </row>
    <row r="96" spans="1:10" ht="16.5" customHeight="1">
      <c r="C96" s="14" t="s">
        <v>85</v>
      </c>
      <c r="D96" s="41" t="s">
        <v>404</v>
      </c>
      <c r="E96" s="42"/>
      <c r="F96" s="43" t="s">
        <v>405</v>
      </c>
      <c r="G96" s="44"/>
      <c r="H96" s="43" t="s">
        <v>406</v>
      </c>
      <c r="I96" s="44"/>
      <c r="J96" s="45" t="s">
        <v>98</v>
      </c>
    </row>
    <row r="97" spans="3:10" ht="16.5" customHeight="1">
      <c r="C97" s="13"/>
      <c r="D97" s="12" t="s">
        <v>87</v>
      </c>
      <c r="E97" s="11" t="s">
        <v>88</v>
      </c>
      <c r="F97" s="11" t="s">
        <v>87</v>
      </c>
      <c r="G97" s="11" t="s">
        <v>88</v>
      </c>
      <c r="H97" s="11" t="s">
        <v>87</v>
      </c>
      <c r="I97" s="11" t="s">
        <v>88</v>
      </c>
      <c r="J97" s="46"/>
    </row>
    <row r="98" spans="3:10" ht="16.5" customHeight="1">
      <c r="C98" s="7" t="s">
        <v>89</v>
      </c>
      <c r="D98" s="10">
        <f>COUNTIF(F4:F89,"&lt;3.5")</f>
        <v>0</v>
      </c>
      <c r="E98" s="9">
        <f>D98/86*100</f>
        <v>0</v>
      </c>
      <c r="F98" s="10">
        <f>COUNTIF(G4:G89,"&lt;3.5")</f>
        <v>0</v>
      </c>
      <c r="G98" s="9">
        <f>F98/86*100</f>
        <v>0</v>
      </c>
      <c r="H98" s="10">
        <f>COUNTIF(H4:H89,"&lt;3.5")</f>
        <v>0</v>
      </c>
      <c r="I98" s="9">
        <f>H98/86*100</f>
        <v>0</v>
      </c>
      <c r="J98" s="3"/>
    </row>
    <row r="99" spans="3:10" ht="16.5" customHeight="1">
      <c r="C99" s="7" t="s">
        <v>90</v>
      </c>
      <c r="D99" s="10">
        <f>COUNTIF(F4:F89,"&gt;=3.5")-COUNTIF(F4:F89,"&gt;=5")</f>
        <v>0</v>
      </c>
      <c r="E99" s="9">
        <f>D99/86*100</f>
        <v>0</v>
      </c>
      <c r="F99" s="10">
        <f>COUNTIF(G4:G89,"&gt;=3.5")-COUNTIF(G4:G89,"&gt;=5")</f>
        <v>0</v>
      </c>
      <c r="G99" s="9">
        <f>F99/86*100</f>
        <v>0</v>
      </c>
      <c r="H99" s="10">
        <f>COUNTIF(H4:H89,"&gt;=3.5")-COUNTIF(H4:H89,"&gt;=5")</f>
        <v>0</v>
      </c>
      <c r="I99" s="9">
        <f>H99/86*100</f>
        <v>0</v>
      </c>
      <c r="J99" s="3"/>
    </row>
    <row r="100" spans="3:10" ht="16.5" customHeight="1">
      <c r="C100" s="7" t="s">
        <v>91</v>
      </c>
      <c r="D100" s="10">
        <f>COUNTIF(F4:F89,"&gt;=5")-COUNTIF(F4:F89,"&gt;=6.5")</f>
        <v>0</v>
      </c>
      <c r="E100" s="9">
        <f>D100/86*100</f>
        <v>0</v>
      </c>
      <c r="F100" s="10">
        <f>COUNTIF(G4:G89,"&gt;=5")-COUNTIF(G4:G89,"&gt;=6.5")</f>
        <v>0</v>
      </c>
      <c r="G100" s="9">
        <f>F100/86*100</f>
        <v>0</v>
      </c>
      <c r="H100" s="10">
        <f>COUNTIF(H4:H89,"&gt;=5")-COUNTIF(H4:H89,"&gt;=6.5")</f>
        <v>0</v>
      </c>
      <c r="I100" s="9">
        <f>H100/86*100</f>
        <v>0</v>
      </c>
      <c r="J100" s="3"/>
    </row>
    <row r="101" spans="3:10" ht="16.5" customHeight="1">
      <c r="C101" s="7" t="s">
        <v>92</v>
      </c>
      <c r="D101" s="10">
        <f>COUNTIF(F4:F89,"&gt;=6.5")-COUNTIF(F4:F89,"&gt;=8")</f>
        <v>0</v>
      </c>
      <c r="E101" s="9">
        <f>D101/86*100</f>
        <v>0</v>
      </c>
      <c r="F101" s="10">
        <f>COUNTIF(G4:G89,"&gt;=6.5")-COUNTIF(G4:G89,"&gt;=8")</f>
        <v>0</v>
      </c>
      <c r="G101" s="9">
        <f>F101/86*100</f>
        <v>0</v>
      </c>
      <c r="H101" s="10">
        <f>COUNTIF(H4:H89,"&gt;=6.5")-COUNTIF(H4:H89,"&gt;=8")</f>
        <v>0</v>
      </c>
      <c r="I101" s="9">
        <f>H101/86*100</f>
        <v>0</v>
      </c>
      <c r="J101" s="3"/>
    </row>
    <row r="102" spans="3:10" ht="16.5" customHeight="1">
      <c r="C102" s="7" t="s">
        <v>93</v>
      </c>
      <c r="D102" s="10">
        <f>COUNTIF(F4:F89,"&gt;=8")</f>
        <v>0</v>
      </c>
      <c r="E102" s="9">
        <f>D102/86*100</f>
        <v>0</v>
      </c>
      <c r="F102" s="10">
        <f>COUNTIF(G4:G89,"&gt;=8")</f>
        <v>0</v>
      </c>
      <c r="G102" s="9">
        <f>F102/86*100</f>
        <v>0</v>
      </c>
      <c r="H102" s="10">
        <f>COUNTIF(H4:H89,"&gt;=8")</f>
        <v>0</v>
      </c>
      <c r="I102" s="9">
        <f>H102/86*100</f>
        <v>0</v>
      </c>
      <c r="J102" s="3"/>
    </row>
    <row r="103" spans="3:10" ht="16.5" customHeight="1">
      <c r="C103" s="7" t="s">
        <v>94</v>
      </c>
      <c r="D103" s="8" t="e">
        <f>AVERAGE(F4:F89)</f>
        <v>#DIV/0!</v>
      </c>
      <c r="E103" s="9"/>
      <c r="F103" s="8" t="e">
        <f>AVERAGE(G4:G89)</f>
        <v>#DIV/0!</v>
      </c>
      <c r="G103" s="4"/>
      <c r="H103" s="8" t="e">
        <f>AVERAGE(H4:H89)</f>
        <v>#DIV/0!</v>
      </c>
      <c r="I103" s="4"/>
      <c r="J103" s="3"/>
    </row>
    <row r="104" spans="3:10" ht="16.5" customHeight="1">
      <c r="C104" s="7"/>
      <c r="D104" s="6"/>
      <c r="E104" s="4"/>
      <c r="F104" s="5"/>
      <c r="G104" s="4"/>
      <c r="H104" s="5"/>
      <c r="I104" s="4"/>
      <c r="J104" s="3"/>
    </row>
    <row r="105" spans="3:10" ht="16.5" customHeight="1">
      <c r="I105" s="1"/>
    </row>
  </sheetData>
  <mergeCells count="6">
    <mergeCell ref="A2:J2"/>
    <mergeCell ref="C95:J95"/>
    <mergeCell ref="D96:E96"/>
    <mergeCell ref="F96:G96"/>
    <mergeCell ref="H96:I96"/>
    <mergeCell ref="J96:J97"/>
  </mergeCells>
  <pageMargins left="0.65625" right="4.1666666666666664E-2" top="0.48958333333333331" bottom="0.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view="pageLayout" topLeftCell="A66" workbookViewId="0">
      <selection activeCell="F80" sqref="F80"/>
    </sheetView>
  </sheetViews>
  <sheetFormatPr defaultColWidth="14.42578125" defaultRowHeight="15" customHeight="1"/>
  <cols>
    <col min="1" max="2" width="5.5703125" style="1" customWidth="1"/>
    <col min="3" max="3" width="22.140625" style="1" customWidth="1"/>
    <col min="4" max="4" width="12.85546875" style="1" customWidth="1"/>
    <col min="5" max="5" width="7.140625" style="1" customWidth="1"/>
    <col min="6" max="8" width="6.42578125" style="1" customWidth="1"/>
    <col min="9" max="9" width="8" style="2" customWidth="1"/>
    <col min="10" max="10" width="10.5703125" style="1" customWidth="1"/>
    <col min="11" max="28" width="8" style="1" customWidth="1"/>
    <col min="29" max="16384" width="14.42578125" style="1"/>
  </cols>
  <sheetData>
    <row r="1" spans="1:10" ht="18.75" customHeight="1">
      <c r="A1" s="21" t="s">
        <v>101</v>
      </c>
      <c r="B1" s="22"/>
      <c r="C1" s="22"/>
      <c r="D1" s="22"/>
      <c r="E1" s="22"/>
      <c r="F1" s="22"/>
      <c r="G1" s="22"/>
      <c r="H1" s="22"/>
    </row>
    <row r="2" spans="1:10" ht="21.75" customHeight="1">
      <c r="A2" s="37" t="s">
        <v>401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 customHeight="1">
      <c r="A3" s="23" t="s">
        <v>0</v>
      </c>
      <c r="B3" s="24" t="s">
        <v>102</v>
      </c>
      <c r="C3" s="23" t="s">
        <v>1</v>
      </c>
      <c r="D3" s="23" t="s">
        <v>2</v>
      </c>
      <c r="E3" s="23" t="s">
        <v>3</v>
      </c>
      <c r="F3" s="23" t="s">
        <v>5</v>
      </c>
      <c r="G3" s="23" t="s">
        <v>4</v>
      </c>
      <c r="H3" s="23" t="s">
        <v>100</v>
      </c>
      <c r="I3" s="25" t="s">
        <v>6</v>
      </c>
      <c r="J3" s="25" t="s">
        <v>98</v>
      </c>
    </row>
    <row r="4" spans="1:10" ht="14.25" customHeight="1">
      <c r="A4" s="26" t="s">
        <v>7</v>
      </c>
      <c r="B4" s="27">
        <v>1</v>
      </c>
      <c r="C4" s="28" t="s">
        <v>201</v>
      </c>
      <c r="D4" s="29">
        <v>38971</v>
      </c>
      <c r="E4" s="27" t="s">
        <v>202</v>
      </c>
      <c r="F4" s="47"/>
      <c r="G4" s="47"/>
      <c r="H4" s="50"/>
      <c r="I4" s="32">
        <f t="shared" ref="I4:I35" si="0">F4+G4+H4</f>
        <v>0</v>
      </c>
      <c r="J4" s="33"/>
    </row>
    <row r="5" spans="1:10" ht="14.25" customHeight="1">
      <c r="A5" s="26" t="s">
        <v>8</v>
      </c>
      <c r="B5" s="27">
        <v>2</v>
      </c>
      <c r="C5" s="28" t="s">
        <v>203</v>
      </c>
      <c r="D5" s="29">
        <v>39051</v>
      </c>
      <c r="E5" s="27" t="s">
        <v>204</v>
      </c>
      <c r="F5" s="47"/>
      <c r="G5" s="47"/>
      <c r="H5" s="50"/>
      <c r="I5" s="32">
        <f t="shared" si="0"/>
        <v>0</v>
      </c>
      <c r="J5" s="33"/>
    </row>
    <row r="6" spans="1:10" ht="14.25" customHeight="1">
      <c r="A6" s="26" t="s">
        <v>9</v>
      </c>
      <c r="B6" s="27">
        <v>3</v>
      </c>
      <c r="C6" s="28" t="s">
        <v>205</v>
      </c>
      <c r="D6" s="29">
        <v>39082</v>
      </c>
      <c r="E6" s="27" t="s">
        <v>202</v>
      </c>
      <c r="F6" s="47"/>
      <c r="G6" s="47"/>
      <c r="H6" s="50"/>
      <c r="I6" s="32">
        <f t="shared" si="0"/>
        <v>0</v>
      </c>
      <c r="J6" s="33"/>
    </row>
    <row r="7" spans="1:10" ht="14.25" customHeight="1">
      <c r="A7" s="26" t="s">
        <v>10</v>
      </c>
      <c r="B7" s="27">
        <v>4</v>
      </c>
      <c r="C7" s="28" t="s">
        <v>11</v>
      </c>
      <c r="D7" s="29">
        <v>38885</v>
      </c>
      <c r="E7" s="27" t="s">
        <v>204</v>
      </c>
      <c r="F7" s="47"/>
      <c r="G7" s="47"/>
      <c r="H7" s="50"/>
      <c r="I7" s="32">
        <f t="shared" si="0"/>
        <v>0</v>
      </c>
      <c r="J7" s="33"/>
    </row>
    <row r="8" spans="1:10" ht="14.25" customHeight="1">
      <c r="A8" s="26" t="s">
        <v>12</v>
      </c>
      <c r="B8" s="27">
        <v>5</v>
      </c>
      <c r="C8" s="28" t="s">
        <v>206</v>
      </c>
      <c r="D8" s="29">
        <v>38951</v>
      </c>
      <c r="E8" s="27" t="s">
        <v>202</v>
      </c>
      <c r="F8" s="47"/>
      <c r="G8" s="47"/>
      <c r="H8" s="50"/>
      <c r="I8" s="32">
        <f t="shared" si="0"/>
        <v>0</v>
      </c>
      <c r="J8" s="34"/>
    </row>
    <row r="9" spans="1:10" ht="14.25" customHeight="1">
      <c r="A9" s="26" t="s">
        <v>13</v>
      </c>
      <c r="B9" s="27">
        <v>6</v>
      </c>
      <c r="C9" s="28" t="s">
        <v>207</v>
      </c>
      <c r="D9" s="29">
        <v>38920</v>
      </c>
      <c r="E9" s="27" t="s">
        <v>204</v>
      </c>
      <c r="F9" s="47"/>
      <c r="G9" s="47"/>
      <c r="H9" s="50"/>
      <c r="I9" s="32">
        <f t="shared" si="0"/>
        <v>0</v>
      </c>
      <c r="J9" s="33"/>
    </row>
    <row r="10" spans="1:10" ht="14.25" customHeight="1">
      <c r="A10" s="26" t="s">
        <v>14</v>
      </c>
      <c r="B10" s="27">
        <v>7</v>
      </c>
      <c r="C10" s="28" t="s">
        <v>208</v>
      </c>
      <c r="D10" s="29">
        <v>39077</v>
      </c>
      <c r="E10" s="27" t="s">
        <v>202</v>
      </c>
      <c r="F10" s="47"/>
      <c r="G10" s="47"/>
      <c r="H10" s="50"/>
      <c r="I10" s="32">
        <f t="shared" si="0"/>
        <v>0</v>
      </c>
      <c r="J10" s="33"/>
    </row>
    <row r="11" spans="1:10" ht="14.25" customHeight="1">
      <c r="A11" s="26" t="s">
        <v>15</v>
      </c>
      <c r="B11" s="27">
        <v>8</v>
      </c>
      <c r="C11" s="28" t="s">
        <v>209</v>
      </c>
      <c r="D11" s="29">
        <v>38980</v>
      </c>
      <c r="E11" s="27" t="s">
        <v>204</v>
      </c>
      <c r="F11" s="47"/>
      <c r="G11" s="47"/>
      <c r="H11" s="50"/>
      <c r="I11" s="32">
        <f t="shared" si="0"/>
        <v>0</v>
      </c>
      <c r="J11" s="33"/>
    </row>
    <row r="12" spans="1:10" ht="14.25" customHeight="1">
      <c r="A12" s="26" t="s">
        <v>16</v>
      </c>
      <c r="B12" s="27">
        <v>9</v>
      </c>
      <c r="C12" s="28" t="s">
        <v>210</v>
      </c>
      <c r="D12" s="29">
        <v>38719</v>
      </c>
      <c r="E12" s="27" t="s">
        <v>202</v>
      </c>
      <c r="F12" s="47"/>
      <c r="G12" s="47"/>
      <c r="H12" s="50"/>
      <c r="I12" s="32">
        <f t="shared" si="0"/>
        <v>0</v>
      </c>
      <c r="J12" s="33"/>
    </row>
    <row r="13" spans="1:10" ht="14.25" customHeight="1">
      <c r="A13" s="26" t="s">
        <v>17</v>
      </c>
      <c r="B13" s="27">
        <v>10</v>
      </c>
      <c r="C13" s="28" t="s">
        <v>211</v>
      </c>
      <c r="D13" s="29">
        <v>38808</v>
      </c>
      <c r="E13" s="27" t="s">
        <v>204</v>
      </c>
      <c r="F13" s="47"/>
      <c r="G13" s="47"/>
      <c r="H13" s="50"/>
      <c r="I13" s="32">
        <f t="shared" si="0"/>
        <v>0</v>
      </c>
      <c r="J13" s="33"/>
    </row>
    <row r="14" spans="1:10" ht="14.25" customHeight="1">
      <c r="A14" s="26" t="s">
        <v>18</v>
      </c>
      <c r="B14" s="27">
        <v>11</v>
      </c>
      <c r="C14" s="28" t="s">
        <v>212</v>
      </c>
      <c r="D14" s="29">
        <v>38884</v>
      </c>
      <c r="E14" s="27" t="s">
        <v>202</v>
      </c>
      <c r="F14" s="47"/>
      <c r="G14" s="47"/>
      <c r="H14" s="50"/>
      <c r="I14" s="32">
        <f t="shared" si="0"/>
        <v>0</v>
      </c>
      <c r="J14" s="33"/>
    </row>
    <row r="15" spans="1:10" ht="14.25" customHeight="1">
      <c r="A15" s="26" t="s">
        <v>19</v>
      </c>
      <c r="B15" s="27">
        <v>12</v>
      </c>
      <c r="C15" s="28" t="s">
        <v>213</v>
      </c>
      <c r="D15" s="29">
        <v>38822</v>
      </c>
      <c r="E15" s="27" t="s">
        <v>202</v>
      </c>
      <c r="F15" s="47"/>
      <c r="G15" s="47"/>
      <c r="H15" s="50"/>
      <c r="I15" s="32">
        <f t="shared" si="0"/>
        <v>0</v>
      </c>
      <c r="J15" s="33"/>
    </row>
    <row r="16" spans="1:10" ht="14.25" customHeight="1">
      <c r="A16" s="26" t="s">
        <v>20</v>
      </c>
      <c r="B16" s="27">
        <v>13</v>
      </c>
      <c r="C16" s="28" t="s">
        <v>214</v>
      </c>
      <c r="D16" s="29">
        <v>38810</v>
      </c>
      <c r="E16" s="27" t="s">
        <v>204</v>
      </c>
      <c r="F16" s="47"/>
      <c r="G16" s="47"/>
      <c r="H16" s="50"/>
      <c r="I16" s="32">
        <f t="shared" si="0"/>
        <v>0</v>
      </c>
      <c r="J16" s="33"/>
    </row>
    <row r="17" spans="1:10" ht="14.25" customHeight="1">
      <c r="A17" s="26" t="s">
        <v>21</v>
      </c>
      <c r="B17" s="27">
        <v>14</v>
      </c>
      <c r="C17" s="28" t="s">
        <v>215</v>
      </c>
      <c r="D17" s="29">
        <v>39022</v>
      </c>
      <c r="E17" s="27" t="s">
        <v>202</v>
      </c>
      <c r="F17" s="47"/>
      <c r="G17" s="47"/>
      <c r="H17" s="50"/>
      <c r="I17" s="32">
        <f t="shared" si="0"/>
        <v>0</v>
      </c>
      <c r="J17" s="33"/>
    </row>
    <row r="18" spans="1:10" ht="14.25" customHeight="1">
      <c r="A18" s="26" t="s">
        <v>22</v>
      </c>
      <c r="B18" s="27">
        <v>15</v>
      </c>
      <c r="C18" s="28" t="s">
        <v>216</v>
      </c>
      <c r="D18" s="29">
        <v>38734</v>
      </c>
      <c r="E18" s="27" t="s">
        <v>204</v>
      </c>
      <c r="F18" s="47"/>
      <c r="G18" s="47"/>
      <c r="H18" s="50"/>
      <c r="I18" s="32">
        <f t="shared" si="0"/>
        <v>0</v>
      </c>
      <c r="J18" s="33"/>
    </row>
    <row r="19" spans="1:10" ht="14.25" customHeight="1">
      <c r="A19" s="26" t="s">
        <v>23</v>
      </c>
      <c r="B19" s="27">
        <v>16</v>
      </c>
      <c r="C19" s="28" t="s">
        <v>217</v>
      </c>
      <c r="D19" s="29">
        <v>38926</v>
      </c>
      <c r="E19" s="27" t="s">
        <v>202</v>
      </c>
      <c r="F19" s="47"/>
      <c r="G19" s="47"/>
      <c r="H19" s="50"/>
      <c r="I19" s="32">
        <f t="shared" si="0"/>
        <v>0</v>
      </c>
      <c r="J19" s="33"/>
    </row>
    <row r="20" spans="1:10" ht="14.25" customHeight="1">
      <c r="A20" s="26" t="s">
        <v>24</v>
      </c>
      <c r="B20" s="27">
        <v>17</v>
      </c>
      <c r="C20" s="28" t="s">
        <v>218</v>
      </c>
      <c r="D20" s="29">
        <v>38962</v>
      </c>
      <c r="E20" s="27" t="s">
        <v>204</v>
      </c>
      <c r="F20" s="47"/>
      <c r="G20" s="47"/>
      <c r="H20" s="50"/>
      <c r="I20" s="32">
        <f t="shared" si="0"/>
        <v>0</v>
      </c>
      <c r="J20" s="33"/>
    </row>
    <row r="21" spans="1:10" ht="14.25" customHeight="1">
      <c r="A21" s="26" t="s">
        <v>25</v>
      </c>
      <c r="B21" s="27">
        <v>18</v>
      </c>
      <c r="C21" s="28" t="s">
        <v>219</v>
      </c>
      <c r="D21" s="29">
        <v>38726</v>
      </c>
      <c r="E21" s="27" t="s">
        <v>202</v>
      </c>
      <c r="F21" s="47"/>
      <c r="G21" s="47"/>
      <c r="H21" s="50"/>
      <c r="I21" s="32">
        <f t="shared" si="0"/>
        <v>0</v>
      </c>
      <c r="J21" s="33"/>
    </row>
    <row r="22" spans="1:10" ht="14.25" customHeight="1">
      <c r="A22" s="26" t="s">
        <v>26</v>
      </c>
      <c r="B22" s="27">
        <v>19</v>
      </c>
      <c r="C22" s="28" t="s">
        <v>118</v>
      </c>
      <c r="D22" s="29">
        <v>39063</v>
      </c>
      <c r="E22" s="27" t="s">
        <v>204</v>
      </c>
      <c r="F22" s="47"/>
      <c r="G22" s="47"/>
      <c r="H22" s="50"/>
      <c r="I22" s="32">
        <f t="shared" si="0"/>
        <v>0</v>
      </c>
      <c r="J22" s="33"/>
    </row>
    <row r="23" spans="1:10" ht="14.25" customHeight="1">
      <c r="A23" s="26" t="s">
        <v>27</v>
      </c>
      <c r="B23" s="27">
        <v>20</v>
      </c>
      <c r="C23" s="28" t="s">
        <v>219</v>
      </c>
      <c r="D23" s="29">
        <v>38729</v>
      </c>
      <c r="E23" s="27" t="s">
        <v>202</v>
      </c>
      <c r="F23" s="47"/>
      <c r="G23" s="47"/>
      <c r="H23" s="50"/>
      <c r="I23" s="32">
        <f t="shared" si="0"/>
        <v>0</v>
      </c>
      <c r="J23" s="33"/>
    </row>
    <row r="24" spans="1:10" ht="14.25" customHeight="1">
      <c r="A24" s="26" t="s">
        <v>28</v>
      </c>
      <c r="B24" s="27">
        <v>21</v>
      </c>
      <c r="C24" s="28" t="s">
        <v>220</v>
      </c>
      <c r="D24" s="29">
        <v>38840</v>
      </c>
      <c r="E24" s="27" t="s">
        <v>204</v>
      </c>
      <c r="F24" s="47"/>
      <c r="G24" s="47"/>
      <c r="H24" s="50"/>
      <c r="I24" s="32">
        <f t="shared" si="0"/>
        <v>0</v>
      </c>
      <c r="J24" s="34"/>
    </row>
    <row r="25" spans="1:10" ht="14.25" customHeight="1">
      <c r="A25" s="26" t="s">
        <v>29</v>
      </c>
      <c r="B25" s="27">
        <v>22</v>
      </c>
      <c r="C25" s="28" t="s">
        <v>221</v>
      </c>
      <c r="D25" s="29">
        <v>39071</v>
      </c>
      <c r="E25" s="27" t="s">
        <v>202</v>
      </c>
      <c r="F25" s="47"/>
      <c r="G25" s="47"/>
      <c r="H25" s="50"/>
      <c r="I25" s="32">
        <f t="shared" si="0"/>
        <v>0</v>
      </c>
      <c r="J25" s="33"/>
    </row>
    <row r="26" spans="1:10" ht="14.25" customHeight="1">
      <c r="A26" s="26" t="s">
        <v>30</v>
      </c>
      <c r="B26" s="27">
        <v>23</v>
      </c>
      <c r="C26" s="28" t="s">
        <v>222</v>
      </c>
      <c r="D26" s="29">
        <v>38876</v>
      </c>
      <c r="E26" s="27" t="s">
        <v>204</v>
      </c>
      <c r="F26" s="47"/>
      <c r="G26" s="47"/>
      <c r="H26" s="50"/>
      <c r="I26" s="32">
        <f t="shared" si="0"/>
        <v>0</v>
      </c>
      <c r="J26" s="33"/>
    </row>
    <row r="27" spans="1:10" ht="14.25" customHeight="1">
      <c r="A27" s="26" t="s">
        <v>32</v>
      </c>
      <c r="B27" s="27">
        <v>24</v>
      </c>
      <c r="C27" s="28" t="s">
        <v>223</v>
      </c>
      <c r="D27" s="29">
        <v>38888</v>
      </c>
      <c r="E27" s="27" t="s">
        <v>202</v>
      </c>
      <c r="F27" s="47"/>
      <c r="G27" s="47"/>
      <c r="H27" s="50"/>
      <c r="I27" s="32">
        <f t="shared" si="0"/>
        <v>0</v>
      </c>
      <c r="J27" s="34"/>
    </row>
    <row r="28" spans="1:10" ht="14.25" customHeight="1">
      <c r="A28" s="26" t="s">
        <v>33</v>
      </c>
      <c r="B28" s="27">
        <v>25</v>
      </c>
      <c r="C28" s="28" t="s">
        <v>224</v>
      </c>
      <c r="D28" s="29">
        <v>38870</v>
      </c>
      <c r="E28" s="27" t="s">
        <v>204</v>
      </c>
      <c r="F28" s="47"/>
      <c r="G28" s="47"/>
      <c r="H28" s="50"/>
      <c r="I28" s="32">
        <f t="shared" si="0"/>
        <v>0</v>
      </c>
      <c r="J28" s="33"/>
    </row>
    <row r="29" spans="1:10" ht="14.25" customHeight="1">
      <c r="A29" s="26" t="s">
        <v>34</v>
      </c>
      <c r="B29" s="27">
        <v>26</v>
      </c>
      <c r="C29" s="28" t="s">
        <v>225</v>
      </c>
      <c r="D29" s="29">
        <v>38870</v>
      </c>
      <c r="E29" s="27" t="s">
        <v>202</v>
      </c>
      <c r="F29" s="47"/>
      <c r="G29" s="47"/>
      <c r="H29" s="50"/>
      <c r="I29" s="32">
        <f t="shared" si="0"/>
        <v>0</v>
      </c>
      <c r="J29" s="33"/>
    </row>
    <row r="30" spans="1:10" ht="14.25" customHeight="1">
      <c r="A30" s="26" t="s">
        <v>35</v>
      </c>
      <c r="B30" s="51">
        <v>27</v>
      </c>
      <c r="C30" s="52" t="s">
        <v>226</v>
      </c>
      <c r="D30" s="53">
        <v>38996</v>
      </c>
      <c r="E30" s="51" t="s">
        <v>204</v>
      </c>
      <c r="F30" s="54"/>
      <c r="G30" s="54"/>
      <c r="H30" s="55"/>
      <c r="I30" s="56">
        <f t="shared" si="0"/>
        <v>0</v>
      </c>
      <c r="J30" s="57"/>
    </row>
    <row r="31" spans="1:10" ht="14.25" customHeight="1">
      <c r="A31" s="26" t="s">
        <v>36</v>
      </c>
      <c r="B31" s="27">
        <v>28</v>
      </c>
      <c r="C31" s="28" t="s">
        <v>227</v>
      </c>
      <c r="D31" s="29">
        <v>38954</v>
      </c>
      <c r="E31" s="27" t="s">
        <v>202</v>
      </c>
      <c r="F31" s="47"/>
      <c r="G31" s="47"/>
      <c r="H31" s="50"/>
      <c r="I31" s="32">
        <f t="shared" si="0"/>
        <v>0</v>
      </c>
      <c r="J31" s="33"/>
    </row>
    <row r="32" spans="1:10" ht="14.25" customHeight="1">
      <c r="A32" s="26" t="s">
        <v>37</v>
      </c>
      <c r="B32" s="27">
        <v>29</v>
      </c>
      <c r="C32" s="28" t="s">
        <v>228</v>
      </c>
      <c r="D32" s="29">
        <v>38969</v>
      </c>
      <c r="E32" s="27" t="s">
        <v>204</v>
      </c>
      <c r="F32" s="47"/>
      <c r="G32" s="47"/>
      <c r="H32" s="50"/>
      <c r="I32" s="32">
        <f t="shared" si="0"/>
        <v>0</v>
      </c>
      <c r="J32" s="33"/>
    </row>
    <row r="33" spans="1:10" ht="14.25" customHeight="1">
      <c r="A33" s="26" t="s">
        <v>38</v>
      </c>
      <c r="B33" s="27">
        <v>30</v>
      </c>
      <c r="C33" s="28" t="s">
        <v>229</v>
      </c>
      <c r="D33" s="29">
        <v>38769</v>
      </c>
      <c r="E33" s="27" t="s">
        <v>202</v>
      </c>
      <c r="F33" s="47"/>
      <c r="G33" s="47"/>
      <c r="H33" s="50"/>
      <c r="I33" s="32">
        <f t="shared" si="0"/>
        <v>0</v>
      </c>
      <c r="J33" s="33"/>
    </row>
    <row r="34" spans="1:10" ht="14.25" customHeight="1">
      <c r="A34" s="26" t="s">
        <v>39</v>
      </c>
      <c r="B34" s="27">
        <v>31</v>
      </c>
      <c r="C34" s="28" t="s">
        <v>230</v>
      </c>
      <c r="D34" s="29">
        <v>38835</v>
      </c>
      <c r="E34" s="27" t="s">
        <v>204</v>
      </c>
      <c r="F34" s="47"/>
      <c r="G34" s="47"/>
      <c r="H34" s="50"/>
      <c r="I34" s="32">
        <f t="shared" si="0"/>
        <v>0</v>
      </c>
      <c r="J34" s="33"/>
    </row>
    <row r="35" spans="1:10" ht="14.25" customHeight="1">
      <c r="A35" s="26" t="s">
        <v>40</v>
      </c>
      <c r="B35" s="27">
        <v>32</v>
      </c>
      <c r="C35" s="28" t="s">
        <v>231</v>
      </c>
      <c r="D35" s="29">
        <v>38971</v>
      </c>
      <c r="E35" s="27" t="s">
        <v>202</v>
      </c>
      <c r="F35" s="47"/>
      <c r="G35" s="47"/>
      <c r="H35" s="50"/>
      <c r="I35" s="32">
        <f t="shared" si="0"/>
        <v>0</v>
      </c>
      <c r="J35" s="33"/>
    </row>
    <row r="36" spans="1:10" ht="14.25" customHeight="1">
      <c r="A36" s="26" t="s">
        <v>41</v>
      </c>
      <c r="B36" s="27">
        <v>33</v>
      </c>
      <c r="C36" s="28" t="s">
        <v>232</v>
      </c>
      <c r="D36" s="29">
        <v>38912</v>
      </c>
      <c r="E36" s="27" t="s">
        <v>204</v>
      </c>
      <c r="F36" s="47"/>
      <c r="G36" s="47"/>
      <c r="H36" s="50"/>
      <c r="I36" s="32">
        <f t="shared" ref="I36:I77" si="1">F36+G36+H36</f>
        <v>0</v>
      </c>
      <c r="J36" s="33"/>
    </row>
    <row r="37" spans="1:10" ht="14.25" customHeight="1">
      <c r="A37" s="26" t="s">
        <v>42</v>
      </c>
      <c r="B37" s="27">
        <v>34</v>
      </c>
      <c r="C37" s="28" t="s">
        <v>233</v>
      </c>
      <c r="D37" s="29">
        <v>38775</v>
      </c>
      <c r="E37" s="27" t="s">
        <v>202</v>
      </c>
      <c r="F37" s="47"/>
      <c r="G37" s="47"/>
      <c r="H37" s="50"/>
      <c r="I37" s="32">
        <f t="shared" si="1"/>
        <v>0</v>
      </c>
      <c r="J37" s="33"/>
    </row>
    <row r="38" spans="1:10" ht="14.25" customHeight="1">
      <c r="A38" s="26" t="s">
        <v>43</v>
      </c>
      <c r="B38" s="27">
        <v>35</v>
      </c>
      <c r="C38" s="28" t="s">
        <v>234</v>
      </c>
      <c r="D38" s="29">
        <v>38798</v>
      </c>
      <c r="E38" s="27" t="s">
        <v>204</v>
      </c>
      <c r="F38" s="47"/>
      <c r="G38" s="47"/>
      <c r="H38" s="50"/>
      <c r="I38" s="32">
        <f t="shared" si="1"/>
        <v>0</v>
      </c>
      <c r="J38" s="33"/>
    </row>
    <row r="39" spans="1:10" ht="14.25" customHeight="1">
      <c r="A39" s="26" t="s">
        <v>44</v>
      </c>
      <c r="B39" s="51">
        <v>36</v>
      </c>
      <c r="C39" s="52" t="s">
        <v>235</v>
      </c>
      <c r="D39" s="53">
        <v>38748</v>
      </c>
      <c r="E39" s="51" t="s">
        <v>202</v>
      </c>
      <c r="F39" s="54"/>
      <c r="G39" s="54"/>
      <c r="H39" s="55"/>
      <c r="I39" s="56">
        <f t="shared" si="1"/>
        <v>0</v>
      </c>
      <c r="J39" s="57"/>
    </row>
    <row r="40" spans="1:10" ht="14.25" customHeight="1">
      <c r="A40" s="26" t="s">
        <v>45</v>
      </c>
      <c r="B40" s="27">
        <v>37</v>
      </c>
      <c r="C40" s="28" t="s">
        <v>236</v>
      </c>
      <c r="D40" s="29">
        <v>38847</v>
      </c>
      <c r="E40" s="27" t="s">
        <v>204</v>
      </c>
      <c r="F40" s="47"/>
      <c r="G40" s="47"/>
      <c r="H40" s="50"/>
      <c r="I40" s="32">
        <f t="shared" si="1"/>
        <v>0</v>
      </c>
      <c r="J40" s="33"/>
    </row>
    <row r="41" spans="1:10" ht="14.25" customHeight="1">
      <c r="A41" s="26" t="s">
        <v>46</v>
      </c>
      <c r="B41" s="27">
        <v>38</v>
      </c>
      <c r="C41" s="28" t="s">
        <v>237</v>
      </c>
      <c r="D41" s="29">
        <v>39069</v>
      </c>
      <c r="E41" s="27" t="s">
        <v>202</v>
      </c>
      <c r="F41" s="47"/>
      <c r="G41" s="47"/>
      <c r="H41" s="50"/>
      <c r="I41" s="32">
        <f t="shared" si="1"/>
        <v>0</v>
      </c>
      <c r="J41" s="33"/>
    </row>
    <row r="42" spans="1:10" ht="14.25" customHeight="1">
      <c r="A42" s="26" t="s">
        <v>47</v>
      </c>
      <c r="B42" s="27">
        <v>39</v>
      </c>
      <c r="C42" s="28" t="s">
        <v>238</v>
      </c>
      <c r="D42" s="29">
        <v>38737</v>
      </c>
      <c r="E42" s="27" t="s">
        <v>204</v>
      </c>
      <c r="F42" s="47"/>
      <c r="G42" s="47"/>
      <c r="H42" s="50"/>
      <c r="I42" s="32">
        <f t="shared" si="1"/>
        <v>0</v>
      </c>
      <c r="J42" s="33"/>
    </row>
    <row r="43" spans="1:10" ht="14.25" customHeight="1">
      <c r="A43" s="26" t="s">
        <v>48</v>
      </c>
      <c r="B43" s="27">
        <v>40</v>
      </c>
      <c r="C43" s="28" t="s">
        <v>239</v>
      </c>
      <c r="D43" s="29">
        <v>38766</v>
      </c>
      <c r="E43" s="27" t="s">
        <v>202</v>
      </c>
      <c r="F43" s="47"/>
      <c r="G43" s="47"/>
      <c r="H43" s="50"/>
      <c r="I43" s="32">
        <f t="shared" si="1"/>
        <v>0</v>
      </c>
      <c r="J43" s="33"/>
    </row>
    <row r="44" spans="1:10" ht="14.25" customHeight="1">
      <c r="A44" s="26" t="s">
        <v>49</v>
      </c>
      <c r="B44" s="27">
        <v>41</v>
      </c>
      <c r="C44" s="28" t="s">
        <v>240</v>
      </c>
      <c r="D44" s="29">
        <v>39064</v>
      </c>
      <c r="E44" s="27" t="s">
        <v>204</v>
      </c>
      <c r="F44" s="47"/>
      <c r="G44" s="47"/>
      <c r="H44" s="50"/>
      <c r="I44" s="32">
        <f t="shared" si="1"/>
        <v>0</v>
      </c>
      <c r="J44" s="33"/>
    </row>
    <row r="45" spans="1:10" ht="14.25" customHeight="1">
      <c r="A45" s="26" t="s">
        <v>50</v>
      </c>
      <c r="B45" s="27">
        <v>42</v>
      </c>
      <c r="C45" s="28" t="s">
        <v>241</v>
      </c>
      <c r="D45" s="29">
        <v>38806</v>
      </c>
      <c r="E45" s="27" t="s">
        <v>202</v>
      </c>
      <c r="F45" s="47"/>
      <c r="G45" s="47"/>
      <c r="H45" s="50"/>
      <c r="I45" s="32">
        <f t="shared" si="1"/>
        <v>0</v>
      </c>
      <c r="J45" s="33"/>
    </row>
    <row r="46" spans="1:10" ht="14.25" customHeight="1">
      <c r="A46" s="26" t="s">
        <v>51</v>
      </c>
      <c r="B46" s="27">
        <v>43</v>
      </c>
      <c r="C46" s="28" t="s">
        <v>242</v>
      </c>
      <c r="D46" s="29">
        <v>38921</v>
      </c>
      <c r="E46" s="27" t="s">
        <v>204</v>
      </c>
      <c r="F46" s="47"/>
      <c r="G46" s="47"/>
      <c r="H46" s="50"/>
      <c r="I46" s="32">
        <f t="shared" si="1"/>
        <v>0</v>
      </c>
      <c r="J46" s="33"/>
    </row>
    <row r="47" spans="1:10" ht="14.25" customHeight="1">
      <c r="A47" s="26" t="s">
        <v>52</v>
      </c>
      <c r="B47" s="27">
        <v>44</v>
      </c>
      <c r="C47" s="28" t="s">
        <v>243</v>
      </c>
      <c r="D47" s="29">
        <v>38938</v>
      </c>
      <c r="E47" s="27" t="s">
        <v>202</v>
      </c>
      <c r="F47" s="47"/>
      <c r="G47" s="47"/>
      <c r="H47" s="50"/>
      <c r="I47" s="32">
        <f t="shared" si="1"/>
        <v>0</v>
      </c>
      <c r="J47" s="33"/>
    </row>
    <row r="48" spans="1:10" ht="14.25" customHeight="1">
      <c r="A48" s="26" t="s">
        <v>53</v>
      </c>
      <c r="B48" s="27">
        <v>45</v>
      </c>
      <c r="C48" s="28" t="s">
        <v>244</v>
      </c>
      <c r="D48" s="29">
        <v>38977</v>
      </c>
      <c r="E48" s="27" t="s">
        <v>204</v>
      </c>
      <c r="F48" s="47"/>
      <c r="G48" s="47"/>
      <c r="H48" s="50"/>
      <c r="I48" s="32">
        <f t="shared" si="1"/>
        <v>0</v>
      </c>
      <c r="J48" s="33"/>
    </row>
    <row r="49" spans="1:10" ht="14.25" customHeight="1">
      <c r="A49" s="26" t="s">
        <v>54</v>
      </c>
      <c r="B49" s="27">
        <v>46</v>
      </c>
      <c r="C49" s="28" t="s">
        <v>245</v>
      </c>
      <c r="D49" s="29">
        <v>38733</v>
      </c>
      <c r="E49" s="27" t="s">
        <v>202</v>
      </c>
      <c r="F49" s="47"/>
      <c r="G49" s="47"/>
      <c r="H49" s="50"/>
      <c r="I49" s="32">
        <f t="shared" si="1"/>
        <v>0</v>
      </c>
      <c r="J49" s="33"/>
    </row>
    <row r="50" spans="1:10" ht="14.25" customHeight="1">
      <c r="A50" s="26" t="s">
        <v>55</v>
      </c>
      <c r="B50" s="27">
        <v>47</v>
      </c>
      <c r="C50" s="28" t="s">
        <v>161</v>
      </c>
      <c r="D50" s="29">
        <v>38915</v>
      </c>
      <c r="E50" s="27" t="s">
        <v>204</v>
      </c>
      <c r="F50" s="47"/>
      <c r="G50" s="47"/>
      <c r="H50" s="50"/>
      <c r="I50" s="32">
        <f t="shared" si="1"/>
        <v>0</v>
      </c>
      <c r="J50" s="33"/>
    </row>
    <row r="51" spans="1:10" ht="14.25" customHeight="1">
      <c r="A51" s="26" t="s">
        <v>56</v>
      </c>
      <c r="B51" s="27">
        <v>48</v>
      </c>
      <c r="C51" s="28" t="s">
        <v>150</v>
      </c>
      <c r="D51" s="29">
        <v>38797</v>
      </c>
      <c r="E51" s="27" t="s">
        <v>202</v>
      </c>
      <c r="F51" s="47"/>
      <c r="G51" s="47"/>
      <c r="H51" s="50"/>
      <c r="I51" s="32">
        <f t="shared" si="1"/>
        <v>0</v>
      </c>
      <c r="J51" s="33"/>
    </row>
    <row r="52" spans="1:10" ht="14.25" customHeight="1">
      <c r="A52" s="26" t="s">
        <v>57</v>
      </c>
      <c r="B52" s="27">
        <v>49</v>
      </c>
      <c r="C52" s="28" t="s">
        <v>246</v>
      </c>
      <c r="D52" s="29">
        <v>39071</v>
      </c>
      <c r="E52" s="27" t="s">
        <v>204</v>
      </c>
      <c r="F52" s="47"/>
      <c r="G52" s="47"/>
      <c r="H52" s="50"/>
      <c r="I52" s="32">
        <f t="shared" si="1"/>
        <v>0</v>
      </c>
      <c r="J52" s="33"/>
    </row>
    <row r="53" spans="1:10" ht="14.25" customHeight="1">
      <c r="A53" s="26" t="s">
        <v>58</v>
      </c>
      <c r="B53" s="27">
        <v>50</v>
      </c>
      <c r="C53" s="28" t="s">
        <v>247</v>
      </c>
      <c r="D53" s="29">
        <v>38904</v>
      </c>
      <c r="E53" s="27" t="s">
        <v>202</v>
      </c>
      <c r="F53" s="47"/>
      <c r="G53" s="47"/>
      <c r="H53" s="50"/>
      <c r="I53" s="32">
        <f t="shared" si="1"/>
        <v>0</v>
      </c>
      <c r="J53" s="33"/>
    </row>
    <row r="54" spans="1:10" ht="14.25" customHeight="1">
      <c r="A54" s="26" t="s">
        <v>59</v>
      </c>
      <c r="B54" s="27">
        <v>51</v>
      </c>
      <c r="C54" s="28" t="s">
        <v>248</v>
      </c>
      <c r="D54" s="29">
        <v>39022</v>
      </c>
      <c r="E54" s="27" t="s">
        <v>204</v>
      </c>
      <c r="F54" s="47"/>
      <c r="G54" s="47"/>
      <c r="H54" s="50"/>
      <c r="I54" s="32">
        <f t="shared" si="1"/>
        <v>0</v>
      </c>
      <c r="J54" s="33"/>
    </row>
    <row r="55" spans="1:10" ht="14.25" customHeight="1">
      <c r="A55" s="26" t="s">
        <v>60</v>
      </c>
      <c r="B55" s="27">
        <v>52</v>
      </c>
      <c r="C55" s="28" t="s">
        <v>249</v>
      </c>
      <c r="D55" s="29">
        <v>38869</v>
      </c>
      <c r="E55" s="27" t="s">
        <v>202</v>
      </c>
      <c r="F55" s="47"/>
      <c r="G55" s="47"/>
      <c r="H55" s="50"/>
      <c r="I55" s="32">
        <f t="shared" si="1"/>
        <v>0</v>
      </c>
      <c r="J55" s="33"/>
    </row>
    <row r="56" spans="1:10" ht="14.25" customHeight="1">
      <c r="A56" s="26" t="s">
        <v>61</v>
      </c>
      <c r="B56" s="27">
        <v>53</v>
      </c>
      <c r="C56" s="28" t="s">
        <v>250</v>
      </c>
      <c r="D56" s="29">
        <v>38986</v>
      </c>
      <c r="E56" s="27" t="s">
        <v>204</v>
      </c>
      <c r="F56" s="47"/>
      <c r="G56" s="47"/>
      <c r="H56" s="50"/>
      <c r="I56" s="32">
        <f t="shared" si="1"/>
        <v>0</v>
      </c>
      <c r="J56" s="33"/>
    </row>
    <row r="57" spans="1:10" ht="14.25" customHeight="1">
      <c r="A57" s="26" t="s">
        <v>62</v>
      </c>
      <c r="B57" s="27">
        <v>54</v>
      </c>
      <c r="C57" s="28" t="s">
        <v>158</v>
      </c>
      <c r="D57" s="29">
        <v>39055</v>
      </c>
      <c r="E57" s="27" t="s">
        <v>202</v>
      </c>
      <c r="F57" s="47"/>
      <c r="G57" s="47"/>
      <c r="H57" s="50"/>
      <c r="I57" s="32">
        <f t="shared" si="1"/>
        <v>0</v>
      </c>
      <c r="J57" s="33"/>
    </row>
    <row r="58" spans="1:10" ht="14.25" customHeight="1">
      <c r="A58" s="26" t="s">
        <v>63</v>
      </c>
      <c r="B58" s="27">
        <v>55</v>
      </c>
      <c r="C58" s="28" t="s">
        <v>251</v>
      </c>
      <c r="D58" s="29">
        <v>39053</v>
      </c>
      <c r="E58" s="27" t="s">
        <v>204</v>
      </c>
      <c r="F58" s="47"/>
      <c r="G58" s="47"/>
      <c r="H58" s="50"/>
      <c r="I58" s="32">
        <f t="shared" si="1"/>
        <v>0</v>
      </c>
      <c r="J58" s="33"/>
    </row>
    <row r="59" spans="1:10" ht="14.25" customHeight="1">
      <c r="A59" s="26" t="s">
        <v>64</v>
      </c>
      <c r="B59" s="27">
        <v>56</v>
      </c>
      <c r="C59" s="28" t="s">
        <v>252</v>
      </c>
      <c r="D59" s="29">
        <v>38854</v>
      </c>
      <c r="E59" s="27" t="s">
        <v>202</v>
      </c>
      <c r="F59" s="47"/>
      <c r="G59" s="47"/>
      <c r="H59" s="50"/>
      <c r="I59" s="32">
        <f t="shared" si="1"/>
        <v>0</v>
      </c>
      <c r="J59" s="33"/>
    </row>
    <row r="60" spans="1:10" ht="14.25" customHeight="1">
      <c r="A60" s="26" t="s">
        <v>65</v>
      </c>
      <c r="B60" s="27">
        <v>57</v>
      </c>
      <c r="C60" s="28" t="s">
        <v>253</v>
      </c>
      <c r="D60" s="29">
        <v>38976</v>
      </c>
      <c r="E60" s="27" t="s">
        <v>204</v>
      </c>
      <c r="F60" s="47"/>
      <c r="G60" s="47"/>
      <c r="H60" s="50"/>
      <c r="I60" s="32">
        <f t="shared" si="1"/>
        <v>0</v>
      </c>
      <c r="J60" s="33"/>
    </row>
    <row r="61" spans="1:10" ht="14.25" customHeight="1">
      <c r="A61" s="26" t="s">
        <v>66</v>
      </c>
      <c r="B61" s="27">
        <v>58</v>
      </c>
      <c r="C61" s="28" t="s">
        <v>254</v>
      </c>
      <c r="D61" s="29">
        <v>39023</v>
      </c>
      <c r="E61" s="27" t="s">
        <v>202</v>
      </c>
      <c r="F61" s="47"/>
      <c r="G61" s="47"/>
      <c r="H61" s="50"/>
      <c r="I61" s="32">
        <f t="shared" si="1"/>
        <v>0</v>
      </c>
      <c r="J61" s="33"/>
    </row>
    <row r="62" spans="1:10" ht="14.25" customHeight="1">
      <c r="A62" s="26" t="s">
        <v>67</v>
      </c>
      <c r="B62" s="27">
        <v>59</v>
      </c>
      <c r="C62" s="28" t="s">
        <v>255</v>
      </c>
      <c r="D62" s="29">
        <v>39031</v>
      </c>
      <c r="E62" s="27" t="s">
        <v>204</v>
      </c>
      <c r="F62" s="47"/>
      <c r="G62" s="47"/>
      <c r="H62" s="50"/>
      <c r="I62" s="32">
        <f t="shared" si="1"/>
        <v>0</v>
      </c>
      <c r="J62" s="33"/>
    </row>
    <row r="63" spans="1:10" ht="14.25" customHeight="1">
      <c r="A63" s="26" t="s">
        <v>68</v>
      </c>
      <c r="B63" s="27">
        <v>60</v>
      </c>
      <c r="C63" s="28" t="s">
        <v>256</v>
      </c>
      <c r="D63" s="29">
        <v>38982</v>
      </c>
      <c r="E63" s="27" t="s">
        <v>202</v>
      </c>
      <c r="F63" s="47"/>
      <c r="G63" s="47"/>
      <c r="H63" s="50"/>
      <c r="I63" s="32">
        <f t="shared" si="1"/>
        <v>0</v>
      </c>
      <c r="J63" s="33"/>
    </row>
    <row r="64" spans="1:10" ht="14.25" customHeight="1">
      <c r="A64" s="26" t="s">
        <v>69</v>
      </c>
      <c r="B64" s="27">
        <v>61</v>
      </c>
      <c r="C64" s="28" t="s">
        <v>257</v>
      </c>
      <c r="D64" s="29">
        <v>38949</v>
      </c>
      <c r="E64" s="27" t="s">
        <v>204</v>
      </c>
      <c r="F64" s="47"/>
      <c r="G64" s="47"/>
      <c r="H64" s="50"/>
      <c r="I64" s="32">
        <f t="shared" si="1"/>
        <v>0</v>
      </c>
      <c r="J64" s="33"/>
    </row>
    <row r="65" spans="1:10" ht="14.25" customHeight="1">
      <c r="A65" s="26" t="s">
        <v>70</v>
      </c>
      <c r="B65" s="27">
        <v>62</v>
      </c>
      <c r="C65" s="28" t="s">
        <v>258</v>
      </c>
      <c r="D65" s="29">
        <v>38745</v>
      </c>
      <c r="E65" s="27" t="s">
        <v>202</v>
      </c>
      <c r="F65" s="47"/>
      <c r="G65" s="47"/>
      <c r="H65" s="50"/>
      <c r="I65" s="32">
        <f t="shared" si="1"/>
        <v>0</v>
      </c>
      <c r="J65" s="33"/>
    </row>
    <row r="66" spans="1:10" ht="14.25" customHeight="1">
      <c r="A66" s="26" t="s">
        <v>71</v>
      </c>
      <c r="B66" s="27">
        <v>63</v>
      </c>
      <c r="C66" s="28" t="s">
        <v>82</v>
      </c>
      <c r="D66" s="29">
        <v>38894</v>
      </c>
      <c r="E66" s="27" t="s">
        <v>204</v>
      </c>
      <c r="F66" s="47"/>
      <c r="G66" s="47"/>
      <c r="H66" s="50"/>
      <c r="I66" s="32">
        <f t="shared" si="1"/>
        <v>0</v>
      </c>
      <c r="J66" s="33"/>
    </row>
    <row r="67" spans="1:10" ht="14.25" customHeight="1">
      <c r="A67" s="26" t="s">
        <v>72</v>
      </c>
      <c r="B67" s="27">
        <v>64</v>
      </c>
      <c r="C67" s="28" t="s">
        <v>259</v>
      </c>
      <c r="D67" s="29">
        <v>38758</v>
      </c>
      <c r="E67" s="27" t="s">
        <v>202</v>
      </c>
      <c r="F67" s="47"/>
      <c r="G67" s="47"/>
      <c r="H67" s="50"/>
      <c r="I67" s="32">
        <f t="shared" si="1"/>
        <v>0</v>
      </c>
      <c r="J67" s="33"/>
    </row>
    <row r="68" spans="1:10" ht="14.25" customHeight="1">
      <c r="A68" s="26" t="s">
        <v>74</v>
      </c>
      <c r="B68" s="27">
        <v>65</v>
      </c>
      <c r="C68" s="28" t="s">
        <v>260</v>
      </c>
      <c r="D68" s="29">
        <v>38855</v>
      </c>
      <c r="E68" s="27" t="s">
        <v>204</v>
      </c>
      <c r="F68" s="47"/>
      <c r="G68" s="47"/>
      <c r="H68" s="50"/>
      <c r="I68" s="32">
        <f t="shared" si="1"/>
        <v>0</v>
      </c>
      <c r="J68" s="33"/>
    </row>
    <row r="69" spans="1:10" ht="14.25" customHeight="1">
      <c r="A69" s="26" t="s">
        <v>75</v>
      </c>
      <c r="B69" s="27">
        <v>66</v>
      </c>
      <c r="C69" s="28" t="s">
        <v>261</v>
      </c>
      <c r="D69" s="29">
        <v>39006</v>
      </c>
      <c r="E69" s="27" t="s">
        <v>202</v>
      </c>
      <c r="F69" s="47"/>
      <c r="G69" s="47"/>
      <c r="H69" s="50"/>
      <c r="I69" s="32">
        <f t="shared" si="1"/>
        <v>0</v>
      </c>
      <c r="J69" s="33"/>
    </row>
    <row r="70" spans="1:10" ht="14.25" customHeight="1">
      <c r="A70" s="26" t="s">
        <v>76</v>
      </c>
      <c r="B70" s="27">
        <v>67</v>
      </c>
      <c r="C70" s="28" t="s">
        <v>262</v>
      </c>
      <c r="D70" s="29">
        <v>38947</v>
      </c>
      <c r="E70" s="27" t="s">
        <v>204</v>
      </c>
      <c r="F70" s="47"/>
      <c r="G70" s="47"/>
      <c r="H70" s="50"/>
      <c r="I70" s="32">
        <f t="shared" si="1"/>
        <v>0</v>
      </c>
      <c r="J70" s="33"/>
    </row>
    <row r="71" spans="1:10" ht="14.25" customHeight="1">
      <c r="A71" s="26" t="s">
        <v>77</v>
      </c>
      <c r="B71" s="27">
        <v>68</v>
      </c>
      <c r="C71" s="28" t="s">
        <v>263</v>
      </c>
      <c r="D71" s="29">
        <v>38958</v>
      </c>
      <c r="E71" s="27" t="s">
        <v>202</v>
      </c>
      <c r="F71" s="47"/>
      <c r="G71" s="47"/>
      <c r="H71" s="50"/>
      <c r="I71" s="32">
        <f t="shared" si="1"/>
        <v>0</v>
      </c>
      <c r="J71" s="33"/>
    </row>
    <row r="72" spans="1:10" ht="14.25" customHeight="1">
      <c r="A72" s="26" t="s">
        <v>78</v>
      </c>
      <c r="B72" s="27">
        <v>69</v>
      </c>
      <c r="C72" s="28" t="s">
        <v>264</v>
      </c>
      <c r="D72" s="29">
        <v>38823</v>
      </c>
      <c r="E72" s="27" t="s">
        <v>204</v>
      </c>
      <c r="F72" s="47"/>
      <c r="G72" s="47"/>
      <c r="H72" s="50"/>
      <c r="I72" s="32">
        <f t="shared" si="1"/>
        <v>0</v>
      </c>
      <c r="J72" s="33"/>
    </row>
    <row r="73" spans="1:10" ht="14.25" customHeight="1">
      <c r="A73" s="26" t="s">
        <v>79</v>
      </c>
      <c r="B73" s="27">
        <v>70</v>
      </c>
      <c r="C73" s="28" t="s">
        <v>265</v>
      </c>
      <c r="D73" s="29">
        <v>38809</v>
      </c>
      <c r="E73" s="27" t="s">
        <v>202</v>
      </c>
      <c r="F73" s="47"/>
      <c r="G73" s="47"/>
      <c r="H73" s="50"/>
      <c r="I73" s="32">
        <f t="shared" si="1"/>
        <v>0</v>
      </c>
      <c r="J73" s="33"/>
    </row>
    <row r="74" spans="1:10" ht="14.25" customHeight="1">
      <c r="A74" s="26" t="s">
        <v>80</v>
      </c>
      <c r="B74" s="27">
        <v>71</v>
      </c>
      <c r="C74" s="28" t="s">
        <v>266</v>
      </c>
      <c r="D74" s="29">
        <v>39003</v>
      </c>
      <c r="E74" s="27" t="s">
        <v>202</v>
      </c>
      <c r="F74" s="47"/>
      <c r="G74" s="47"/>
      <c r="H74" s="50"/>
      <c r="I74" s="32">
        <f t="shared" si="1"/>
        <v>0</v>
      </c>
      <c r="J74" s="33"/>
    </row>
    <row r="75" spans="1:10" ht="14.25" customHeight="1">
      <c r="A75" s="26" t="s">
        <v>81</v>
      </c>
      <c r="B75" s="27">
        <v>72</v>
      </c>
      <c r="C75" s="28" t="s">
        <v>267</v>
      </c>
      <c r="D75" s="29">
        <v>38930</v>
      </c>
      <c r="E75" s="27" t="s">
        <v>202</v>
      </c>
      <c r="F75" s="47"/>
      <c r="G75" s="47"/>
      <c r="H75" s="50"/>
      <c r="I75" s="32">
        <f t="shared" si="1"/>
        <v>0</v>
      </c>
      <c r="J75" s="33"/>
    </row>
    <row r="76" spans="1:10" ht="14.25" customHeight="1">
      <c r="A76" s="26" t="s">
        <v>84</v>
      </c>
      <c r="B76" s="27">
        <v>73</v>
      </c>
      <c r="C76" s="28" t="s">
        <v>268</v>
      </c>
      <c r="D76" s="29">
        <v>39032</v>
      </c>
      <c r="E76" s="27" t="s">
        <v>202</v>
      </c>
      <c r="F76" s="47"/>
      <c r="G76" s="47"/>
      <c r="H76" s="50"/>
      <c r="I76" s="32">
        <f t="shared" si="1"/>
        <v>0</v>
      </c>
      <c r="J76" s="33"/>
    </row>
    <row r="77" spans="1:10" ht="14.25" customHeight="1">
      <c r="A77" s="26" t="s">
        <v>188</v>
      </c>
      <c r="B77" s="27">
        <v>74</v>
      </c>
      <c r="C77" s="28" t="s">
        <v>269</v>
      </c>
      <c r="D77" s="29">
        <v>38798</v>
      </c>
      <c r="E77" s="27" t="s">
        <v>202</v>
      </c>
      <c r="F77" s="47"/>
      <c r="G77" s="47"/>
      <c r="H77" s="50"/>
      <c r="I77" s="32">
        <f t="shared" si="1"/>
        <v>0</v>
      </c>
      <c r="J77" s="33"/>
    </row>
    <row r="78" spans="1:10" ht="14.25" customHeight="1">
      <c r="A78" s="26" t="s">
        <v>189</v>
      </c>
      <c r="B78" s="27">
        <v>75</v>
      </c>
      <c r="C78" s="28" t="s">
        <v>270</v>
      </c>
      <c r="D78" s="29">
        <v>38740</v>
      </c>
      <c r="E78" s="27" t="s">
        <v>202</v>
      </c>
      <c r="F78" s="47"/>
      <c r="G78" s="47"/>
      <c r="H78" s="50"/>
      <c r="I78" s="32">
        <f t="shared" ref="I78:I79" si="2">F78+G78+H78</f>
        <v>0</v>
      </c>
      <c r="J78" s="33"/>
    </row>
    <row r="79" spans="1:10" ht="14.25" customHeight="1">
      <c r="A79" s="26" t="s">
        <v>190</v>
      </c>
      <c r="B79" s="27">
        <v>76</v>
      </c>
      <c r="C79" s="28" t="s">
        <v>407</v>
      </c>
      <c r="D79" s="29">
        <v>39039</v>
      </c>
      <c r="E79" s="27" t="s">
        <v>204</v>
      </c>
      <c r="F79" s="47"/>
      <c r="G79" s="47"/>
      <c r="H79" s="50"/>
      <c r="I79" s="32">
        <f t="shared" si="2"/>
        <v>0</v>
      </c>
      <c r="J79" s="33"/>
    </row>
    <row r="80" spans="1:10" ht="14.25" customHeight="1">
      <c r="F80" s="35" t="s">
        <v>416</v>
      </c>
    </row>
    <row r="81" spans="3:10" ht="16.5" customHeight="1">
      <c r="G81" s="20" t="s">
        <v>83</v>
      </c>
    </row>
    <row r="82" spans="3:10" ht="15.75" customHeight="1"/>
    <row r="83" spans="3:10" ht="15" customHeight="1">
      <c r="J83" s="19"/>
    </row>
    <row r="84" spans="3:10" ht="18.75" customHeight="1">
      <c r="C84" s="18" t="s">
        <v>99</v>
      </c>
      <c r="D84" s="17">
        <v>74</v>
      </c>
      <c r="E84" s="16"/>
      <c r="F84" s="16"/>
      <c r="G84" s="16"/>
      <c r="H84" s="16"/>
      <c r="I84" s="15"/>
    </row>
    <row r="85" spans="3:10" ht="16.5" customHeight="1">
      <c r="C85" s="38" t="s">
        <v>409</v>
      </c>
      <c r="D85" s="49"/>
      <c r="E85" s="49"/>
      <c r="F85" s="49"/>
      <c r="G85" s="49"/>
      <c r="H85" s="49"/>
      <c r="I85" s="49"/>
      <c r="J85" s="49"/>
    </row>
    <row r="86" spans="3:10" ht="16.5" customHeight="1">
      <c r="C86" s="14" t="s">
        <v>85</v>
      </c>
      <c r="D86" s="41" t="s">
        <v>408</v>
      </c>
      <c r="E86" s="42"/>
      <c r="F86" s="43" t="s">
        <v>331</v>
      </c>
      <c r="G86" s="44"/>
      <c r="H86" s="43" t="s">
        <v>332</v>
      </c>
      <c r="I86" s="44"/>
      <c r="J86" s="45" t="s">
        <v>98</v>
      </c>
    </row>
    <row r="87" spans="3:10" ht="16.5" customHeight="1">
      <c r="C87" s="13"/>
      <c r="D87" s="12" t="s">
        <v>87</v>
      </c>
      <c r="E87" s="11" t="s">
        <v>88</v>
      </c>
      <c r="F87" s="11" t="s">
        <v>87</v>
      </c>
      <c r="G87" s="11" t="s">
        <v>88</v>
      </c>
      <c r="H87" s="11" t="s">
        <v>87</v>
      </c>
      <c r="I87" s="11" t="s">
        <v>88</v>
      </c>
      <c r="J87" s="48"/>
    </row>
    <row r="88" spans="3:10" ht="16.5" customHeight="1">
      <c r="C88" s="7" t="s">
        <v>89</v>
      </c>
      <c r="D88" s="10">
        <f>COUNTIF(F4:F79,"&lt;3.5")</f>
        <v>0</v>
      </c>
      <c r="E88" s="9">
        <f>D88/74*100</f>
        <v>0</v>
      </c>
      <c r="F88" s="10">
        <f>COUNTIF(G4:G79,"&lt;3.5")</f>
        <v>0</v>
      </c>
      <c r="G88" s="9">
        <f>F88/74*100</f>
        <v>0</v>
      </c>
      <c r="H88" s="10">
        <f>COUNTIF(H4:H79,"&lt;3.5")</f>
        <v>0</v>
      </c>
      <c r="I88" s="9">
        <f>H88/74*100</f>
        <v>0</v>
      </c>
      <c r="J88" s="3"/>
    </row>
    <row r="89" spans="3:10" ht="16.5" customHeight="1">
      <c r="C89" s="7" t="s">
        <v>90</v>
      </c>
      <c r="D89" s="10">
        <f>COUNTIF(F4:F79,"&gt;=3.5")-COUNTIF(F4:F79,"&gt;=5")</f>
        <v>0</v>
      </c>
      <c r="E89" s="9">
        <f>D89/74*100</f>
        <v>0</v>
      </c>
      <c r="F89" s="10">
        <f>COUNTIF(G4:G79,"&gt;=3.5")-COUNTIF(G4:G79,"&gt;=5")</f>
        <v>0</v>
      </c>
      <c r="G89" s="9">
        <f>F89/74*100</f>
        <v>0</v>
      </c>
      <c r="H89" s="10">
        <f>COUNTIF(H4:H79,"&gt;=3.5")-COUNTIF(H4:H79,"&gt;=5")</f>
        <v>0</v>
      </c>
      <c r="I89" s="9">
        <f>H89/74*100</f>
        <v>0</v>
      </c>
      <c r="J89" s="3"/>
    </row>
    <row r="90" spans="3:10" ht="16.5" customHeight="1">
      <c r="C90" s="7" t="s">
        <v>91</v>
      </c>
      <c r="D90" s="10">
        <f>COUNTIF(F4:F79,"&gt;=5")-COUNTIF(F4:F79,"&gt;=6.5")</f>
        <v>0</v>
      </c>
      <c r="E90" s="9">
        <f>D90/74*100</f>
        <v>0</v>
      </c>
      <c r="F90" s="10">
        <f>COUNTIF(G4:G79,"&gt;=5")-COUNTIF(G4:G79,"&gt;=6.5")</f>
        <v>0</v>
      </c>
      <c r="G90" s="9">
        <f>F90/74*100</f>
        <v>0</v>
      </c>
      <c r="H90" s="10">
        <f>COUNTIF(H4:H79,"&gt;=5")-COUNTIF(H4:H79,"&gt;=6.5")</f>
        <v>0</v>
      </c>
      <c r="I90" s="9">
        <f>H90/74*100</f>
        <v>0</v>
      </c>
      <c r="J90" s="3"/>
    </row>
    <row r="91" spans="3:10" ht="16.5" customHeight="1">
      <c r="C91" s="7" t="s">
        <v>92</v>
      </c>
      <c r="D91" s="10">
        <f>COUNTIF(F4:F79,"&gt;=6.5")-COUNTIF(F4:F79,"&gt;=8")</f>
        <v>0</v>
      </c>
      <c r="E91" s="9">
        <f>D91/74*100</f>
        <v>0</v>
      </c>
      <c r="F91" s="10">
        <f>COUNTIF(G4:G79,"&gt;=6.5")-COUNTIF(G4:G79,"&gt;=8")</f>
        <v>0</v>
      </c>
      <c r="G91" s="9">
        <f>F91/74*100</f>
        <v>0</v>
      </c>
      <c r="H91" s="10">
        <f>COUNTIF(H4:H79,"&gt;=6.5")-COUNTIF(H4:H79,"&gt;=8")</f>
        <v>0</v>
      </c>
      <c r="I91" s="9">
        <f>H91/74*100</f>
        <v>0</v>
      </c>
      <c r="J91" s="3"/>
    </row>
    <row r="92" spans="3:10" ht="16.5" customHeight="1">
      <c r="C92" s="7" t="s">
        <v>93</v>
      </c>
      <c r="D92" s="10">
        <f>COUNTIF(F4:F79,"&gt;=8")</f>
        <v>0</v>
      </c>
      <c r="E92" s="9">
        <f>D92/74*100</f>
        <v>0</v>
      </c>
      <c r="F92" s="10">
        <f>COUNTIF(G4:G79,"&gt;=8")</f>
        <v>0</v>
      </c>
      <c r="G92" s="9">
        <f>F92/74*100</f>
        <v>0</v>
      </c>
      <c r="H92" s="10">
        <f>COUNTIF(H4:H79,"&gt;=8")</f>
        <v>0</v>
      </c>
      <c r="I92" s="9">
        <f>H92/74*100</f>
        <v>0</v>
      </c>
      <c r="J92" s="3"/>
    </row>
    <row r="93" spans="3:10" ht="16.5" customHeight="1">
      <c r="C93" s="7" t="s">
        <v>94</v>
      </c>
      <c r="D93" s="8" t="e">
        <f>AVERAGE(F4:F79)</f>
        <v>#DIV/0!</v>
      </c>
      <c r="E93" s="9"/>
      <c r="F93" s="8" t="e">
        <f>AVERAGE(G4:G79)</f>
        <v>#DIV/0!</v>
      </c>
      <c r="G93" s="4"/>
      <c r="H93" s="8" t="e">
        <f>AVERAGE(H4:H79)</f>
        <v>#DIV/0!</v>
      </c>
      <c r="I93" s="4"/>
      <c r="J93" s="3"/>
    </row>
    <row r="94" spans="3:10" ht="16.5" customHeight="1">
      <c r="C94" s="7"/>
      <c r="D94" s="6"/>
      <c r="E94" s="4"/>
      <c r="F94" s="5"/>
      <c r="G94" s="4"/>
      <c r="H94" s="5"/>
      <c r="I94" s="4"/>
      <c r="J94" s="3"/>
    </row>
    <row r="95" spans="3:10" ht="16.5" customHeight="1">
      <c r="I95" s="1"/>
    </row>
  </sheetData>
  <mergeCells count="6">
    <mergeCell ref="A2:J2"/>
    <mergeCell ref="H86:I86"/>
    <mergeCell ref="F86:G86"/>
    <mergeCell ref="D86:E86"/>
    <mergeCell ref="C85:J85"/>
    <mergeCell ref="J86:J87"/>
  </mergeCells>
  <pageMargins left="0.65625" right="4.1666666666666664E-2" top="0.48958333333333331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65" workbookViewId="0">
      <selection activeCell="F71" sqref="F71"/>
    </sheetView>
  </sheetViews>
  <sheetFormatPr defaultColWidth="14.42578125" defaultRowHeight="15" customHeight="1"/>
  <cols>
    <col min="1" max="2" width="5.5703125" style="1" customWidth="1"/>
    <col min="3" max="3" width="22" style="1" customWidth="1"/>
    <col min="4" max="4" width="12.140625" style="1" customWidth="1"/>
    <col min="5" max="5" width="7.140625" style="1" customWidth="1"/>
    <col min="6" max="6" width="6.7109375" style="1" customWidth="1"/>
    <col min="7" max="7" width="6.42578125" style="1" customWidth="1"/>
    <col min="8" max="8" width="8" style="1" customWidth="1"/>
    <col min="9" max="9" width="8" style="2" customWidth="1"/>
    <col min="10" max="10" width="10.5703125" style="1" customWidth="1"/>
    <col min="11" max="28" width="8" style="1" customWidth="1"/>
    <col min="29" max="16384" width="14.42578125" style="1"/>
  </cols>
  <sheetData>
    <row r="1" spans="1:10" ht="18.75" customHeight="1">
      <c r="A1" s="21" t="s">
        <v>101</v>
      </c>
      <c r="B1" s="22"/>
      <c r="C1" s="22"/>
      <c r="D1" s="22"/>
      <c r="E1" s="22"/>
      <c r="F1" s="22"/>
      <c r="G1" s="22"/>
      <c r="H1" s="22"/>
    </row>
    <row r="2" spans="1:10" ht="21.75" customHeight="1">
      <c r="A2" s="37" t="s">
        <v>401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" customHeight="1">
      <c r="A3" s="23" t="s">
        <v>0</v>
      </c>
      <c r="B3" s="24" t="s">
        <v>102</v>
      </c>
      <c r="C3" s="23" t="s">
        <v>1</v>
      </c>
      <c r="D3" s="23" t="s">
        <v>2</v>
      </c>
      <c r="E3" s="23" t="s">
        <v>3</v>
      </c>
      <c r="F3" s="23" t="s">
        <v>5</v>
      </c>
      <c r="G3" s="23" t="s">
        <v>4</v>
      </c>
      <c r="H3" s="23" t="s">
        <v>100</v>
      </c>
      <c r="I3" s="25" t="s">
        <v>6</v>
      </c>
      <c r="J3" s="25" t="s">
        <v>98</v>
      </c>
    </row>
    <row r="4" spans="1:10" ht="14.25" customHeight="1">
      <c r="A4" s="26" t="s">
        <v>7</v>
      </c>
      <c r="B4" s="27">
        <v>1</v>
      </c>
      <c r="C4" s="28" t="s">
        <v>271</v>
      </c>
      <c r="D4" s="29">
        <v>38710</v>
      </c>
      <c r="E4" s="27" t="s">
        <v>272</v>
      </c>
      <c r="F4" s="30"/>
      <c r="G4" s="30"/>
      <c r="H4" s="31"/>
      <c r="I4" s="32">
        <f>F4+G4+H4</f>
        <v>0</v>
      </c>
      <c r="J4" s="33"/>
    </row>
    <row r="5" spans="1:10" ht="14.25" customHeight="1">
      <c r="A5" s="26" t="s">
        <v>8</v>
      </c>
      <c r="B5" s="27">
        <v>2</v>
      </c>
      <c r="C5" s="28" t="s">
        <v>273</v>
      </c>
      <c r="D5" s="29">
        <v>38682</v>
      </c>
      <c r="E5" s="27" t="s">
        <v>274</v>
      </c>
      <c r="F5" s="30"/>
      <c r="G5" s="30"/>
      <c r="H5" s="31"/>
      <c r="I5" s="32">
        <f t="shared" ref="I5:I68" si="0">F5+G5+H5</f>
        <v>0</v>
      </c>
      <c r="J5" s="33"/>
    </row>
    <row r="6" spans="1:10" ht="14.25" customHeight="1">
      <c r="A6" s="26" t="s">
        <v>9</v>
      </c>
      <c r="B6" s="27">
        <v>3</v>
      </c>
      <c r="C6" s="28" t="s">
        <v>275</v>
      </c>
      <c r="D6" s="29">
        <v>38692</v>
      </c>
      <c r="E6" s="27" t="s">
        <v>272</v>
      </c>
      <c r="F6" s="30"/>
      <c r="G6" s="30"/>
      <c r="H6" s="31"/>
      <c r="I6" s="32">
        <f t="shared" si="0"/>
        <v>0</v>
      </c>
      <c r="J6" s="33"/>
    </row>
    <row r="7" spans="1:10" ht="14.25" customHeight="1">
      <c r="A7" s="26" t="s">
        <v>10</v>
      </c>
      <c r="B7" s="27">
        <v>4</v>
      </c>
      <c r="C7" s="28" t="s">
        <v>276</v>
      </c>
      <c r="D7" s="29">
        <v>38596</v>
      </c>
      <c r="E7" s="27" t="s">
        <v>274</v>
      </c>
      <c r="F7" s="30"/>
      <c r="G7" s="30"/>
      <c r="H7" s="31"/>
      <c r="I7" s="32">
        <f t="shared" si="0"/>
        <v>0</v>
      </c>
      <c r="J7" s="33"/>
    </row>
    <row r="8" spans="1:10" ht="14.25" customHeight="1">
      <c r="A8" s="26" t="s">
        <v>12</v>
      </c>
      <c r="B8" s="27">
        <v>5</v>
      </c>
      <c r="C8" s="28" t="s">
        <v>277</v>
      </c>
      <c r="D8" s="29">
        <v>38569</v>
      </c>
      <c r="E8" s="27" t="s">
        <v>272</v>
      </c>
      <c r="F8" s="30"/>
      <c r="G8" s="30"/>
      <c r="H8" s="31"/>
      <c r="I8" s="32">
        <f t="shared" si="0"/>
        <v>0</v>
      </c>
      <c r="J8" s="34"/>
    </row>
    <row r="9" spans="1:10" ht="14.25" customHeight="1">
      <c r="A9" s="26" t="s">
        <v>13</v>
      </c>
      <c r="B9" s="27">
        <v>6</v>
      </c>
      <c r="C9" s="28" t="s">
        <v>278</v>
      </c>
      <c r="D9" s="29">
        <v>38623</v>
      </c>
      <c r="E9" s="27" t="s">
        <v>274</v>
      </c>
      <c r="F9" s="30"/>
      <c r="G9" s="30"/>
      <c r="H9" s="31"/>
      <c r="I9" s="32">
        <f t="shared" si="0"/>
        <v>0</v>
      </c>
      <c r="J9" s="33"/>
    </row>
    <row r="10" spans="1:10" ht="14.25" customHeight="1">
      <c r="A10" s="26" t="s">
        <v>14</v>
      </c>
      <c r="B10" s="27">
        <v>7</v>
      </c>
      <c r="C10" s="28" t="s">
        <v>107</v>
      </c>
      <c r="D10" s="29">
        <v>38697</v>
      </c>
      <c r="E10" s="27" t="s">
        <v>272</v>
      </c>
      <c r="F10" s="30"/>
      <c r="G10" s="30"/>
      <c r="H10" s="31"/>
      <c r="I10" s="32">
        <f t="shared" si="0"/>
        <v>0</v>
      </c>
      <c r="J10" s="33"/>
    </row>
    <row r="11" spans="1:10" ht="14.25" customHeight="1">
      <c r="A11" s="26" t="s">
        <v>15</v>
      </c>
      <c r="B11" s="27">
        <v>8</v>
      </c>
      <c r="C11" s="28" t="s">
        <v>279</v>
      </c>
      <c r="D11" s="29">
        <v>38608</v>
      </c>
      <c r="E11" s="27" t="s">
        <v>274</v>
      </c>
      <c r="F11" s="30"/>
      <c r="G11" s="30"/>
      <c r="H11" s="31"/>
      <c r="I11" s="32">
        <f t="shared" si="0"/>
        <v>0</v>
      </c>
      <c r="J11" s="33"/>
    </row>
    <row r="12" spans="1:10" ht="14.25" customHeight="1">
      <c r="A12" s="26" t="s">
        <v>16</v>
      </c>
      <c r="B12" s="27">
        <v>9</v>
      </c>
      <c r="C12" s="28" t="s">
        <v>280</v>
      </c>
      <c r="D12" s="29">
        <v>38516</v>
      </c>
      <c r="E12" s="27" t="s">
        <v>272</v>
      </c>
      <c r="F12" s="30"/>
      <c r="G12" s="30"/>
      <c r="H12" s="31"/>
      <c r="I12" s="32">
        <f t="shared" si="0"/>
        <v>0</v>
      </c>
      <c r="J12" s="33"/>
    </row>
    <row r="13" spans="1:10" ht="14.25" customHeight="1">
      <c r="A13" s="26" t="s">
        <v>17</v>
      </c>
      <c r="B13" s="27">
        <v>10</v>
      </c>
      <c r="C13" s="61" t="s">
        <v>281</v>
      </c>
      <c r="D13" s="62">
        <v>38356</v>
      </c>
      <c r="E13" s="63" t="s">
        <v>274</v>
      </c>
      <c r="F13" s="54"/>
      <c r="G13" s="54"/>
      <c r="H13" s="55"/>
      <c r="I13" s="64">
        <f t="shared" si="0"/>
        <v>0</v>
      </c>
      <c r="J13" s="33"/>
    </row>
    <row r="14" spans="1:10" ht="14.25" customHeight="1">
      <c r="A14" s="26" t="s">
        <v>18</v>
      </c>
      <c r="B14" s="27">
        <v>11</v>
      </c>
      <c r="C14" s="28" t="s">
        <v>212</v>
      </c>
      <c r="D14" s="29">
        <v>38594</v>
      </c>
      <c r="E14" s="27" t="s">
        <v>272</v>
      </c>
      <c r="F14" s="30"/>
      <c r="G14" s="30"/>
      <c r="H14" s="31"/>
      <c r="I14" s="32">
        <f t="shared" si="0"/>
        <v>0</v>
      </c>
      <c r="J14" s="33"/>
    </row>
    <row r="15" spans="1:10" ht="14.25" customHeight="1">
      <c r="A15" s="26" t="s">
        <v>19</v>
      </c>
      <c r="B15" s="27">
        <v>12</v>
      </c>
      <c r="C15" s="28" t="s">
        <v>282</v>
      </c>
      <c r="D15" s="29">
        <v>38638</v>
      </c>
      <c r="E15" s="27" t="s">
        <v>274</v>
      </c>
      <c r="F15" s="30"/>
      <c r="G15" s="30"/>
      <c r="H15" s="31"/>
      <c r="I15" s="32">
        <f t="shared" si="0"/>
        <v>0</v>
      </c>
      <c r="J15" s="33"/>
    </row>
    <row r="16" spans="1:10" ht="14.25" customHeight="1">
      <c r="A16" s="26" t="s">
        <v>20</v>
      </c>
      <c r="B16" s="27">
        <v>13</v>
      </c>
      <c r="C16" s="28" t="s">
        <v>283</v>
      </c>
      <c r="D16" s="29">
        <v>38649</v>
      </c>
      <c r="E16" s="27" t="s">
        <v>272</v>
      </c>
      <c r="F16" s="30"/>
      <c r="G16" s="30"/>
      <c r="H16" s="31"/>
      <c r="I16" s="32">
        <f t="shared" si="0"/>
        <v>0</v>
      </c>
      <c r="J16" s="33"/>
    </row>
    <row r="17" spans="1:10" ht="14.25" customHeight="1">
      <c r="A17" s="26" t="s">
        <v>21</v>
      </c>
      <c r="B17" s="27">
        <v>14</v>
      </c>
      <c r="C17" s="28" t="s">
        <v>221</v>
      </c>
      <c r="D17" s="29">
        <v>38391</v>
      </c>
      <c r="E17" s="27" t="s">
        <v>274</v>
      </c>
      <c r="F17" s="30"/>
      <c r="G17" s="30"/>
      <c r="H17" s="31"/>
      <c r="I17" s="32">
        <f t="shared" si="0"/>
        <v>0</v>
      </c>
      <c r="J17" s="33"/>
    </row>
    <row r="18" spans="1:10" ht="14.25" customHeight="1">
      <c r="A18" s="26" t="s">
        <v>22</v>
      </c>
      <c r="B18" s="27">
        <v>15</v>
      </c>
      <c r="C18" s="28" t="s">
        <v>284</v>
      </c>
      <c r="D18" s="29">
        <v>38557</v>
      </c>
      <c r="E18" s="27" t="s">
        <v>272</v>
      </c>
      <c r="F18" s="30"/>
      <c r="G18" s="30"/>
      <c r="H18" s="31"/>
      <c r="I18" s="32">
        <f t="shared" si="0"/>
        <v>0</v>
      </c>
      <c r="J18" s="33"/>
    </row>
    <row r="19" spans="1:10" ht="14.25" customHeight="1">
      <c r="A19" s="26" t="s">
        <v>23</v>
      </c>
      <c r="B19" s="63">
        <v>16</v>
      </c>
      <c r="C19" s="61" t="s">
        <v>285</v>
      </c>
      <c r="D19" s="62">
        <v>38680</v>
      </c>
      <c r="E19" s="63" t="s">
        <v>274</v>
      </c>
      <c r="F19" s="54"/>
      <c r="G19" s="54"/>
      <c r="H19" s="55"/>
      <c r="I19" s="64">
        <f t="shared" si="0"/>
        <v>0</v>
      </c>
      <c r="J19" s="33"/>
    </row>
    <row r="20" spans="1:10" ht="14.25" customHeight="1">
      <c r="A20" s="26" t="s">
        <v>24</v>
      </c>
      <c r="B20" s="27">
        <v>17</v>
      </c>
      <c r="C20" s="28" t="s">
        <v>286</v>
      </c>
      <c r="D20" s="29">
        <v>38445</v>
      </c>
      <c r="E20" s="27" t="s">
        <v>272</v>
      </c>
      <c r="F20" s="30"/>
      <c r="G20" s="30"/>
      <c r="H20" s="31"/>
      <c r="I20" s="32">
        <f t="shared" si="0"/>
        <v>0</v>
      </c>
      <c r="J20" s="33"/>
    </row>
    <row r="21" spans="1:10" ht="14.25" customHeight="1">
      <c r="A21" s="26" t="s">
        <v>25</v>
      </c>
      <c r="B21" s="27">
        <v>18</v>
      </c>
      <c r="C21" s="28" t="s">
        <v>287</v>
      </c>
      <c r="D21" s="29">
        <v>38384</v>
      </c>
      <c r="E21" s="27" t="s">
        <v>274</v>
      </c>
      <c r="F21" s="30"/>
      <c r="G21" s="30"/>
      <c r="H21" s="31"/>
      <c r="I21" s="32">
        <f t="shared" si="0"/>
        <v>0</v>
      </c>
      <c r="J21" s="33"/>
    </row>
    <row r="22" spans="1:10" ht="14.25" customHeight="1">
      <c r="A22" s="26" t="s">
        <v>26</v>
      </c>
      <c r="B22" s="27">
        <v>19</v>
      </c>
      <c r="C22" s="28" t="s">
        <v>288</v>
      </c>
      <c r="D22" s="29">
        <v>38473</v>
      </c>
      <c r="E22" s="27" t="s">
        <v>272</v>
      </c>
      <c r="F22" s="30"/>
      <c r="G22" s="30"/>
      <c r="H22" s="31"/>
      <c r="I22" s="32">
        <f t="shared" si="0"/>
        <v>0</v>
      </c>
      <c r="J22" s="33"/>
    </row>
    <row r="23" spans="1:10" ht="14.25" customHeight="1">
      <c r="A23" s="26" t="s">
        <v>27</v>
      </c>
      <c r="B23" s="27">
        <v>20</v>
      </c>
      <c r="C23" s="28" t="s">
        <v>289</v>
      </c>
      <c r="D23" s="29">
        <v>38442</v>
      </c>
      <c r="E23" s="27" t="s">
        <v>274</v>
      </c>
      <c r="F23" s="30"/>
      <c r="G23" s="30"/>
      <c r="H23" s="31"/>
      <c r="I23" s="32">
        <f t="shared" si="0"/>
        <v>0</v>
      </c>
      <c r="J23" s="33"/>
    </row>
    <row r="24" spans="1:10" ht="14.25" customHeight="1">
      <c r="A24" s="26" t="s">
        <v>28</v>
      </c>
      <c r="B24" s="27">
        <v>21</v>
      </c>
      <c r="C24" s="28" t="s">
        <v>290</v>
      </c>
      <c r="D24" s="29">
        <v>38416</v>
      </c>
      <c r="E24" s="27" t="s">
        <v>272</v>
      </c>
      <c r="F24" s="30"/>
      <c r="G24" s="30"/>
      <c r="H24" s="31"/>
      <c r="I24" s="32">
        <f t="shared" si="0"/>
        <v>0</v>
      </c>
      <c r="J24" s="34"/>
    </row>
    <row r="25" spans="1:10" ht="14.25" customHeight="1">
      <c r="A25" s="26" t="s">
        <v>29</v>
      </c>
      <c r="B25" s="27">
        <v>22</v>
      </c>
      <c r="C25" s="28" t="s">
        <v>291</v>
      </c>
      <c r="D25" s="29">
        <v>38664</v>
      </c>
      <c r="E25" s="27" t="s">
        <v>274</v>
      </c>
      <c r="F25" s="30"/>
      <c r="G25" s="30"/>
      <c r="H25" s="31"/>
      <c r="I25" s="32">
        <f t="shared" si="0"/>
        <v>0</v>
      </c>
      <c r="J25" s="33"/>
    </row>
    <row r="26" spans="1:10" ht="14.25" customHeight="1">
      <c r="A26" s="26" t="s">
        <v>30</v>
      </c>
      <c r="B26" s="27">
        <v>23</v>
      </c>
      <c r="C26" s="28" t="s">
        <v>292</v>
      </c>
      <c r="D26" s="29">
        <v>38577</v>
      </c>
      <c r="E26" s="27" t="s">
        <v>272</v>
      </c>
      <c r="F26" s="30"/>
      <c r="G26" s="30"/>
      <c r="H26" s="31"/>
      <c r="I26" s="32">
        <f t="shared" si="0"/>
        <v>0</v>
      </c>
      <c r="J26" s="33"/>
    </row>
    <row r="27" spans="1:10" ht="14.25" customHeight="1">
      <c r="A27" s="26" t="s">
        <v>32</v>
      </c>
      <c r="B27" s="27">
        <v>24</v>
      </c>
      <c r="C27" s="28" t="s">
        <v>293</v>
      </c>
      <c r="D27" s="29">
        <v>38612</v>
      </c>
      <c r="E27" s="27" t="s">
        <v>274</v>
      </c>
      <c r="F27" s="47"/>
      <c r="G27" s="30"/>
      <c r="H27" s="31"/>
      <c r="I27" s="32">
        <f t="shared" si="0"/>
        <v>0</v>
      </c>
      <c r="J27" s="34"/>
    </row>
    <row r="28" spans="1:10" ht="14.25" customHeight="1">
      <c r="A28" s="26" t="s">
        <v>33</v>
      </c>
      <c r="B28" s="27">
        <v>25</v>
      </c>
      <c r="C28" s="28" t="s">
        <v>294</v>
      </c>
      <c r="D28" s="29">
        <v>38664</v>
      </c>
      <c r="E28" s="27" t="s">
        <v>272</v>
      </c>
      <c r="F28" s="30"/>
      <c r="G28" s="30"/>
      <c r="H28" s="31"/>
      <c r="I28" s="32">
        <f t="shared" si="0"/>
        <v>0</v>
      </c>
      <c r="J28" s="33"/>
    </row>
    <row r="29" spans="1:10" ht="14.25" customHeight="1">
      <c r="A29" s="26" t="s">
        <v>34</v>
      </c>
      <c r="B29" s="27">
        <v>26</v>
      </c>
      <c r="C29" s="28" t="s">
        <v>295</v>
      </c>
      <c r="D29" s="29">
        <v>38411</v>
      </c>
      <c r="E29" s="27" t="s">
        <v>274</v>
      </c>
      <c r="F29" s="30"/>
      <c r="G29" s="30"/>
      <c r="H29" s="31"/>
      <c r="I29" s="32">
        <f t="shared" si="0"/>
        <v>0</v>
      </c>
      <c r="J29" s="33"/>
    </row>
    <row r="30" spans="1:10" ht="14.25" customHeight="1">
      <c r="A30" s="26" t="s">
        <v>35</v>
      </c>
      <c r="B30" s="27">
        <v>27</v>
      </c>
      <c r="C30" s="28" t="s">
        <v>118</v>
      </c>
      <c r="D30" s="29">
        <v>38570</v>
      </c>
      <c r="E30" s="27" t="s">
        <v>272</v>
      </c>
      <c r="F30" s="30"/>
      <c r="G30" s="30"/>
      <c r="H30" s="31"/>
      <c r="I30" s="32">
        <f t="shared" si="0"/>
        <v>0</v>
      </c>
      <c r="J30" s="33"/>
    </row>
    <row r="31" spans="1:10" ht="14.25" customHeight="1">
      <c r="A31" s="26" t="s">
        <v>36</v>
      </c>
      <c r="B31" s="27">
        <v>28</v>
      </c>
      <c r="C31" s="28" t="s">
        <v>296</v>
      </c>
      <c r="D31" s="29">
        <v>38543</v>
      </c>
      <c r="E31" s="27" t="s">
        <v>274</v>
      </c>
      <c r="F31" s="30"/>
      <c r="G31" s="30"/>
      <c r="H31" s="31"/>
      <c r="I31" s="32">
        <f t="shared" si="0"/>
        <v>0</v>
      </c>
      <c r="J31" s="33"/>
    </row>
    <row r="32" spans="1:10" ht="14.25" customHeight="1">
      <c r="A32" s="26" t="s">
        <v>37</v>
      </c>
      <c r="B32" s="27">
        <v>29</v>
      </c>
      <c r="C32" s="28" t="s">
        <v>297</v>
      </c>
      <c r="D32" s="29">
        <v>38431</v>
      </c>
      <c r="E32" s="27" t="s">
        <v>272</v>
      </c>
      <c r="F32" s="30"/>
      <c r="G32" s="30"/>
      <c r="H32" s="31"/>
      <c r="I32" s="32">
        <f t="shared" si="0"/>
        <v>0</v>
      </c>
      <c r="J32" s="33"/>
    </row>
    <row r="33" spans="1:10" ht="14.25" customHeight="1">
      <c r="A33" s="26" t="s">
        <v>38</v>
      </c>
      <c r="B33" s="63">
        <v>30</v>
      </c>
      <c r="C33" s="61" t="s">
        <v>298</v>
      </c>
      <c r="D33" s="62">
        <v>38662</v>
      </c>
      <c r="E33" s="63" t="s">
        <v>274</v>
      </c>
      <c r="F33" s="54"/>
      <c r="G33" s="54"/>
      <c r="H33" s="55"/>
      <c r="I33" s="64">
        <f t="shared" si="0"/>
        <v>0</v>
      </c>
      <c r="J33" s="33"/>
    </row>
    <row r="34" spans="1:10" ht="14.25" customHeight="1">
      <c r="A34" s="26" t="s">
        <v>39</v>
      </c>
      <c r="B34" s="27">
        <v>31</v>
      </c>
      <c r="C34" s="28" t="s">
        <v>299</v>
      </c>
      <c r="D34" s="29">
        <v>38714</v>
      </c>
      <c r="E34" s="27" t="s">
        <v>272</v>
      </c>
      <c r="F34" s="30"/>
      <c r="G34" s="30"/>
      <c r="H34" s="31"/>
      <c r="I34" s="32">
        <f t="shared" si="0"/>
        <v>0</v>
      </c>
      <c r="J34" s="33"/>
    </row>
    <row r="35" spans="1:10" ht="14.25" customHeight="1">
      <c r="A35" s="26" t="s">
        <v>40</v>
      </c>
      <c r="B35" s="27">
        <v>32</v>
      </c>
      <c r="C35" s="28" t="s">
        <v>300</v>
      </c>
      <c r="D35" s="29">
        <v>38693</v>
      </c>
      <c r="E35" s="27" t="s">
        <v>274</v>
      </c>
      <c r="F35" s="30"/>
      <c r="G35" s="30"/>
      <c r="H35" s="31"/>
      <c r="I35" s="32">
        <f t="shared" si="0"/>
        <v>0</v>
      </c>
      <c r="J35" s="33"/>
    </row>
    <row r="36" spans="1:10" ht="14.25" customHeight="1">
      <c r="A36" s="26" t="s">
        <v>41</v>
      </c>
      <c r="B36" s="27">
        <v>33</v>
      </c>
      <c r="C36" s="28" t="s">
        <v>301</v>
      </c>
      <c r="D36" s="29">
        <v>38615</v>
      </c>
      <c r="E36" s="27" t="s">
        <v>272</v>
      </c>
      <c r="F36" s="30"/>
      <c r="G36" s="30"/>
      <c r="H36" s="31"/>
      <c r="I36" s="32">
        <f t="shared" si="0"/>
        <v>0</v>
      </c>
      <c r="J36" s="33"/>
    </row>
    <row r="37" spans="1:10" ht="14.25" customHeight="1">
      <c r="A37" s="26" t="s">
        <v>42</v>
      </c>
      <c r="B37" s="27">
        <v>34</v>
      </c>
      <c r="C37" s="28" t="s">
        <v>86</v>
      </c>
      <c r="D37" s="29">
        <v>38573</v>
      </c>
      <c r="E37" s="27" t="s">
        <v>274</v>
      </c>
      <c r="F37" s="30"/>
      <c r="G37" s="30"/>
      <c r="H37" s="31"/>
      <c r="I37" s="32">
        <f t="shared" si="0"/>
        <v>0</v>
      </c>
      <c r="J37" s="33"/>
    </row>
    <row r="38" spans="1:10" ht="14.25" customHeight="1">
      <c r="A38" s="26" t="s">
        <v>43</v>
      </c>
      <c r="B38" s="27">
        <v>35</v>
      </c>
      <c r="C38" s="28" t="s">
        <v>302</v>
      </c>
      <c r="D38" s="29">
        <v>38639</v>
      </c>
      <c r="E38" s="27" t="s">
        <v>272</v>
      </c>
      <c r="F38" s="30"/>
      <c r="G38" s="30"/>
      <c r="H38" s="31"/>
      <c r="I38" s="32">
        <f t="shared" si="0"/>
        <v>0</v>
      </c>
      <c r="J38" s="33"/>
    </row>
    <row r="39" spans="1:10" ht="14.25" customHeight="1">
      <c r="A39" s="26" t="s">
        <v>44</v>
      </c>
      <c r="B39" s="27">
        <v>36</v>
      </c>
      <c r="C39" s="28" t="s">
        <v>303</v>
      </c>
      <c r="D39" s="29">
        <v>38659</v>
      </c>
      <c r="E39" s="27" t="s">
        <v>274</v>
      </c>
      <c r="F39" s="30"/>
      <c r="G39" s="30"/>
      <c r="H39" s="31"/>
      <c r="I39" s="32">
        <f t="shared" si="0"/>
        <v>0</v>
      </c>
      <c r="J39" s="33"/>
    </row>
    <row r="40" spans="1:10" ht="14.25" customHeight="1">
      <c r="A40" s="26" t="s">
        <v>45</v>
      </c>
      <c r="B40" s="27">
        <v>37</v>
      </c>
      <c r="C40" s="28" t="s">
        <v>304</v>
      </c>
      <c r="D40" s="29">
        <v>38420</v>
      </c>
      <c r="E40" s="27" t="s">
        <v>272</v>
      </c>
      <c r="F40" s="30"/>
      <c r="G40" s="30"/>
      <c r="H40" s="31"/>
      <c r="I40" s="32">
        <f t="shared" si="0"/>
        <v>0</v>
      </c>
      <c r="J40" s="33"/>
    </row>
    <row r="41" spans="1:10" ht="14.25" customHeight="1">
      <c r="A41" s="26" t="s">
        <v>46</v>
      </c>
      <c r="B41" s="27">
        <v>38</v>
      </c>
      <c r="C41" s="28" t="s">
        <v>305</v>
      </c>
      <c r="D41" s="29">
        <v>38703</v>
      </c>
      <c r="E41" s="27" t="s">
        <v>274</v>
      </c>
      <c r="F41" s="30"/>
      <c r="G41" s="30"/>
      <c r="H41" s="31"/>
      <c r="I41" s="32">
        <f t="shared" si="0"/>
        <v>0</v>
      </c>
      <c r="J41" s="33"/>
    </row>
    <row r="42" spans="1:10" ht="14.25" customHeight="1">
      <c r="A42" s="26" t="s">
        <v>47</v>
      </c>
      <c r="B42" s="27">
        <v>39</v>
      </c>
      <c r="C42" s="28" t="s">
        <v>306</v>
      </c>
      <c r="D42" s="29">
        <v>38701</v>
      </c>
      <c r="E42" s="27" t="s">
        <v>272</v>
      </c>
      <c r="F42" s="30"/>
      <c r="G42" s="30"/>
      <c r="H42" s="31"/>
      <c r="I42" s="32">
        <f t="shared" si="0"/>
        <v>0</v>
      </c>
      <c r="J42" s="33"/>
    </row>
    <row r="43" spans="1:10" ht="14.25" customHeight="1">
      <c r="A43" s="26" t="s">
        <v>48</v>
      </c>
      <c r="B43" s="27">
        <v>40</v>
      </c>
      <c r="C43" s="28" t="s">
        <v>73</v>
      </c>
      <c r="D43" s="29">
        <v>38446</v>
      </c>
      <c r="E43" s="27" t="s">
        <v>274</v>
      </c>
      <c r="F43" s="30"/>
      <c r="G43" s="30"/>
      <c r="H43" s="31"/>
      <c r="I43" s="32">
        <f t="shared" si="0"/>
        <v>0</v>
      </c>
      <c r="J43" s="33"/>
    </row>
    <row r="44" spans="1:10" ht="14.25" customHeight="1">
      <c r="A44" s="26" t="s">
        <v>49</v>
      </c>
      <c r="B44" s="27">
        <v>41</v>
      </c>
      <c r="C44" s="28" t="s">
        <v>307</v>
      </c>
      <c r="D44" s="29">
        <v>38356</v>
      </c>
      <c r="E44" s="27" t="s">
        <v>272</v>
      </c>
      <c r="F44" s="30"/>
      <c r="G44" s="30"/>
      <c r="H44" s="31"/>
      <c r="I44" s="32">
        <f t="shared" si="0"/>
        <v>0</v>
      </c>
      <c r="J44" s="33"/>
    </row>
    <row r="45" spans="1:10" ht="14.25" customHeight="1">
      <c r="A45" s="26" t="s">
        <v>50</v>
      </c>
      <c r="B45" s="27">
        <v>42</v>
      </c>
      <c r="C45" s="28" t="s">
        <v>308</v>
      </c>
      <c r="D45" s="29">
        <v>38383</v>
      </c>
      <c r="E45" s="27" t="s">
        <v>274</v>
      </c>
      <c r="F45" s="30"/>
      <c r="G45" s="30"/>
      <c r="H45" s="31"/>
      <c r="I45" s="32">
        <f t="shared" si="0"/>
        <v>0</v>
      </c>
      <c r="J45" s="33"/>
    </row>
    <row r="46" spans="1:10" ht="14.25" customHeight="1">
      <c r="A46" s="26" t="s">
        <v>51</v>
      </c>
      <c r="B46" s="27">
        <v>43</v>
      </c>
      <c r="C46" s="28" t="s">
        <v>309</v>
      </c>
      <c r="D46" s="29">
        <v>38445</v>
      </c>
      <c r="E46" s="27" t="s">
        <v>272</v>
      </c>
      <c r="F46" s="30"/>
      <c r="G46" s="30"/>
      <c r="H46" s="31"/>
      <c r="I46" s="32">
        <f t="shared" si="0"/>
        <v>0</v>
      </c>
      <c r="J46" s="33"/>
    </row>
    <row r="47" spans="1:10" ht="14.25" customHeight="1">
      <c r="A47" s="26" t="s">
        <v>52</v>
      </c>
      <c r="B47" s="27">
        <v>44</v>
      </c>
      <c r="C47" s="28" t="s">
        <v>310</v>
      </c>
      <c r="D47" s="29">
        <v>38622</v>
      </c>
      <c r="E47" s="27" t="s">
        <v>274</v>
      </c>
      <c r="F47" s="30"/>
      <c r="G47" s="30"/>
      <c r="H47" s="58"/>
      <c r="I47" s="32">
        <f t="shared" si="0"/>
        <v>0</v>
      </c>
      <c r="J47" s="33"/>
    </row>
    <row r="48" spans="1:10" ht="14.25" customHeight="1">
      <c r="A48" s="26" t="s">
        <v>53</v>
      </c>
      <c r="B48" s="27">
        <v>45</v>
      </c>
      <c r="C48" s="28" t="s">
        <v>311</v>
      </c>
      <c r="D48" s="29">
        <v>38645</v>
      </c>
      <c r="E48" s="27" t="s">
        <v>272</v>
      </c>
      <c r="F48" s="30"/>
      <c r="G48" s="30"/>
      <c r="H48" s="31"/>
      <c r="I48" s="32">
        <f t="shared" si="0"/>
        <v>0</v>
      </c>
      <c r="J48" s="33"/>
    </row>
    <row r="49" spans="1:10" ht="14.25" customHeight="1">
      <c r="A49" s="26" t="s">
        <v>54</v>
      </c>
      <c r="B49" s="27">
        <v>46</v>
      </c>
      <c r="C49" s="28" t="s">
        <v>312</v>
      </c>
      <c r="D49" s="29">
        <v>38639</v>
      </c>
      <c r="E49" s="27" t="s">
        <v>274</v>
      </c>
      <c r="F49" s="30"/>
      <c r="G49" s="30"/>
      <c r="H49" s="31"/>
      <c r="I49" s="32">
        <f t="shared" si="0"/>
        <v>0</v>
      </c>
      <c r="J49" s="33"/>
    </row>
    <row r="50" spans="1:10" ht="14.25" customHeight="1">
      <c r="A50" s="26" t="s">
        <v>55</v>
      </c>
      <c r="B50" s="27">
        <v>47</v>
      </c>
      <c r="C50" s="28" t="s">
        <v>313</v>
      </c>
      <c r="D50" s="29">
        <v>38689</v>
      </c>
      <c r="E50" s="27" t="s">
        <v>272</v>
      </c>
      <c r="F50" s="30"/>
      <c r="G50" s="30"/>
      <c r="H50" s="31"/>
      <c r="I50" s="32">
        <f t="shared" si="0"/>
        <v>0</v>
      </c>
      <c r="J50" s="33"/>
    </row>
    <row r="51" spans="1:10" ht="14.25" customHeight="1">
      <c r="A51" s="26" t="s">
        <v>56</v>
      </c>
      <c r="B51" s="27">
        <v>48</v>
      </c>
      <c r="C51" s="28" t="s">
        <v>314</v>
      </c>
      <c r="D51" s="29">
        <v>38570</v>
      </c>
      <c r="E51" s="27" t="s">
        <v>274</v>
      </c>
      <c r="F51" s="30"/>
      <c r="G51" s="30"/>
      <c r="H51" s="31"/>
      <c r="I51" s="32">
        <f t="shared" si="0"/>
        <v>0</v>
      </c>
      <c r="J51" s="33"/>
    </row>
    <row r="52" spans="1:10" ht="14.25" customHeight="1">
      <c r="A52" s="26" t="s">
        <v>57</v>
      </c>
      <c r="B52" s="27">
        <v>49</v>
      </c>
      <c r="C52" s="28" t="s">
        <v>31</v>
      </c>
      <c r="D52" s="29">
        <v>38353</v>
      </c>
      <c r="E52" s="27" t="s">
        <v>272</v>
      </c>
      <c r="F52" s="30"/>
      <c r="G52" s="30"/>
      <c r="H52" s="31"/>
      <c r="I52" s="32">
        <f t="shared" si="0"/>
        <v>0</v>
      </c>
      <c r="J52" s="33"/>
    </row>
    <row r="53" spans="1:10" ht="14.25" customHeight="1">
      <c r="A53" s="26" t="s">
        <v>58</v>
      </c>
      <c r="B53" s="27">
        <v>50</v>
      </c>
      <c r="C53" s="28" t="s">
        <v>315</v>
      </c>
      <c r="D53" s="29">
        <v>38353</v>
      </c>
      <c r="E53" s="27" t="s">
        <v>274</v>
      </c>
      <c r="F53" s="30"/>
      <c r="G53" s="30"/>
      <c r="H53" s="31"/>
      <c r="I53" s="32">
        <f t="shared" si="0"/>
        <v>0</v>
      </c>
      <c r="J53" s="33"/>
    </row>
    <row r="54" spans="1:10" ht="14.25" customHeight="1">
      <c r="A54" s="26" t="s">
        <v>59</v>
      </c>
      <c r="B54" s="27">
        <v>51</v>
      </c>
      <c r="C54" s="28" t="s">
        <v>31</v>
      </c>
      <c r="D54" s="29">
        <v>38354</v>
      </c>
      <c r="E54" s="27" t="s">
        <v>272</v>
      </c>
      <c r="F54" s="30"/>
      <c r="G54" s="30"/>
      <c r="H54" s="31"/>
      <c r="I54" s="32">
        <f t="shared" si="0"/>
        <v>0</v>
      </c>
      <c r="J54" s="33"/>
    </row>
    <row r="55" spans="1:10" ht="14.25" customHeight="1">
      <c r="A55" s="26" t="s">
        <v>60</v>
      </c>
      <c r="B55" s="27">
        <v>52</v>
      </c>
      <c r="C55" s="28" t="s">
        <v>316</v>
      </c>
      <c r="D55" s="29">
        <v>38686</v>
      </c>
      <c r="E55" s="27" t="s">
        <v>274</v>
      </c>
      <c r="F55" s="30"/>
      <c r="G55" s="30"/>
      <c r="H55" s="31"/>
      <c r="I55" s="32">
        <f t="shared" si="0"/>
        <v>0</v>
      </c>
      <c r="J55" s="33"/>
    </row>
    <row r="56" spans="1:10" ht="14.25" customHeight="1">
      <c r="A56" s="26" t="s">
        <v>61</v>
      </c>
      <c r="B56" s="27">
        <v>53</v>
      </c>
      <c r="C56" s="28" t="s">
        <v>317</v>
      </c>
      <c r="D56" s="29">
        <v>38657</v>
      </c>
      <c r="E56" s="27" t="s">
        <v>272</v>
      </c>
      <c r="F56" s="30"/>
      <c r="G56" s="30"/>
      <c r="H56" s="31"/>
      <c r="I56" s="32">
        <f t="shared" si="0"/>
        <v>0</v>
      </c>
      <c r="J56" s="33"/>
    </row>
    <row r="57" spans="1:10" ht="14.25" customHeight="1">
      <c r="A57" s="26" t="s">
        <v>62</v>
      </c>
      <c r="B57" s="27">
        <v>54</v>
      </c>
      <c r="C57" s="28" t="s">
        <v>318</v>
      </c>
      <c r="D57" s="29">
        <v>38706</v>
      </c>
      <c r="E57" s="27" t="s">
        <v>274</v>
      </c>
      <c r="F57" s="30"/>
      <c r="G57" s="30"/>
      <c r="H57" s="31"/>
      <c r="I57" s="32">
        <f t="shared" si="0"/>
        <v>0</v>
      </c>
      <c r="J57" s="33"/>
    </row>
    <row r="58" spans="1:10" ht="14.25" customHeight="1">
      <c r="A58" s="26" t="s">
        <v>63</v>
      </c>
      <c r="B58" s="27">
        <v>55</v>
      </c>
      <c r="C58" s="28" t="s">
        <v>319</v>
      </c>
      <c r="D58" s="29">
        <v>38447</v>
      </c>
      <c r="E58" s="27" t="s">
        <v>272</v>
      </c>
      <c r="F58" s="30"/>
      <c r="G58" s="30"/>
      <c r="H58" s="31"/>
      <c r="I58" s="32">
        <f t="shared" si="0"/>
        <v>0</v>
      </c>
      <c r="J58" s="33"/>
    </row>
    <row r="59" spans="1:10" ht="14.25" customHeight="1">
      <c r="A59" s="26" t="s">
        <v>64</v>
      </c>
      <c r="B59" s="27">
        <v>56</v>
      </c>
      <c r="C59" s="28" t="s">
        <v>320</v>
      </c>
      <c r="D59" s="29">
        <v>38645</v>
      </c>
      <c r="E59" s="27" t="s">
        <v>274</v>
      </c>
      <c r="F59" s="30"/>
      <c r="G59" s="30"/>
      <c r="H59" s="31"/>
      <c r="I59" s="32">
        <f t="shared" si="0"/>
        <v>0</v>
      </c>
      <c r="J59" s="33"/>
    </row>
    <row r="60" spans="1:10" ht="14.25" customHeight="1">
      <c r="A60" s="26" t="s">
        <v>65</v>
      </c>
      <c r="B60" s="27">
        <v>57</v>
      </c>
      <c r="C60" s="28" t="s">
        <v>321</v>
      </c>
      <c r="D60" s="29">
        <v>38683</v>
      </c>
      <c r="E60" s="27" t="s">
        <v>272</v>
      </c>
      <c r="F60" s="30"/>
      <c r="G60" s="30"/>
      <c r="H60" s="31"/>
      <c r="I60" s="32">
        <f t="shared" si="0"/>
        <v>0</v>
      </c>
      <c r="J60" s="33"/>
    </row>
    <row r="61" spans="1:10" ht="14.25" customHeight="1">
      <c r="A61" s="26" t="s">
        <v>66</v>
      </c>
      <c r="B61" s="27">
        <v>58</v>
      </c>
      <c r="C61" s="28" t="s">
        <v>82</v>
      </c>
      <c r="D61" s="29">
        <v>38636</v>
      </c>
      <c r="E61" s="27" t="s">
        <v>274</v>
      </c>
      <c r="F61" s="30"/>
      <c r="G61" s="30"/>
      <c r="H61" s="31"/>
      <c r="I61" s="32">
        <f t="shared" si="0"/>
        <v>0</v>
      </c>
      <c r="J61" s="33"/>
    </row>
    <row r="62" spans="1:10" ht="14.25" customHeight="1">
      <c r="A62" s="26" t="s">
        <v>67</v>
      </c>
      <c r="B62" s="27">
        <v>59</v>
      </c>
      <c r="C62" s="28" t="s">
        <v>250</v>
      </c>
      <c r="D62" s="29">
        <v>38386</v>
      </c>
      <c r="E62" s="27" t="s">
        <v>272</v>
      </c>
      <c r="F62" s="30"/>
      <c r="G62" s="30"/>
      <c r="H62" s="31"/>
      <c r="I62" s="32">
        <f t="shared" si="0"/>
        <v>0</v>
      </c>
      <c r="J62" s="33"/>
    </row>
    <row r="63" spans="1:10" ht="14.25" customHeight="1">
      <c r="A63" s="26" t="s">
        <v>68</v>
      </c>
      <c r="B63" s="27">
        <v>60</v>
      </c>
      <c r="C63" s="28" t="s">
        <v>322</v>
      </c>
      <c r="D63" s="29">
        <v>38672</v>
      </c>
      <c r="E63" s="27" t="s">
        <v>274</v>
      </c>
      <c r="F63" s="30"/>
      <c r="G63" s="30"/>
      <c r="H63" s="31"/>
      <c r="I63" s="32">
        <f t="shared" si="0"/>
        <v>0</v>
      </c>
      <c r="J63" s="33"/>
    </row>
    <row r="64" spans="1:10" ht="14.25" customHeight="1">
      <c r="A64" s="26" t="s">
        <v>69</v>
      </c>
      <c r="B64" s="27">
        <v>61</v>
      </c>
      <c r="C64" s="28" t="s">
        <v>323</v>
      </c>
      <c r="D64" s="29">
        <v>38707</v>
      </c>
      <c r="E64" s="27" t="s">
        <v>272</v>
      </c>
      <c r="F64" s="30"/>
      <c r="G64" s="30"/>
      <c r="H64" s="31"/>
      <c r="I64" s="32">
        <f t="shared" si="0"/>
        <v>0</v>
      </c>
      <c r="J64" s="33"/>
    </row>
    <row r="65" spans="1:10" ht="14.25" customHeight="1">
      <c r="A65" s="26" t="s">
        <v>70</v>
      </c>
      <c r="B65" s="27">
        <v>62</v>
      </c>
      <c r="C65" s="28" t="s">
        <v>324</v>
      </c>
      <c r="D65" s="29">
        <v>38520</v>
      </c>
      <c r="E65" s="27" t="s">
        <v>274</v>
      </c>
      <c r="F65" s="30"/>
      <c r="G65" s="30"/>
      <c r="H65" s="31"/>
      <c r="I65" s="32">
        <f t="shared" si="0"/>
        <v>0</v>
      </c>
      <c r="J65" s="33"/>
    </row>
    <row r="66" spans="1:10" ht="14.25" customHeight="1">
      <c r="A66" s="26" t="s">
        <v>71</v>
      </c>
      <c r="B66" s="27">
        <v>63</v>
      </c>
      <c r="C66" s="28" t="s">
        <v>325</v>
      </c>
      <c r="D66" s="29">
        <v>38401</v>
      </c>
      <c r="E66" s="27" t="s">
        <v>272</v>
      </c>
      <c r="F66" s="30"/>
      <c r="G66" s="30"/>
      <c r="H66" s="31"/>
      <c r="I66" s="32">
        <f t="shared" si="0"/>
        <v>0</v>
      </c>
      <c r="J66" s="33"/>
    </row>
    <row r="67" spans="1:10" ht="14.25" customHeight="1">
      <c r="A67" s="26" t="s">
        <v>72</v>
      </c>
      <c r="B67" s="27">
        <v>64</v>
      </c>
      <c r="C67" s="28" t="s">
        <v>326</v>
      </c>
      <c r="D67" s="29">
        <v>38457</v>
      </c>
      <c r="E67" s="27" t="s">
        <v>274</v>
      </c>
      <c r="F67" s="30"/>
      <c r="G67" s="30"/>
      <c r="H67" s="31"/>
      <c r="I67" s="32">
        <f t="shared" si="0"/>
        <v>0</v>
      </c>
      <c r="J67" s="33"/>
    </row>
    <row r="68" spans="1:10" ht="14.25" customHeight="1">
      <c r="A68" s="26" t="s">
        <v>74</v>
      </c>
      <c r="B68" s="27">
        <v>65</v>
      </c>
      <c r="C68" s="28" t="s">
        <v>327</v>
      </c>
      <c r="D68" s="29">
        <v>38403</v>
      </c>
      <c r="E68" s="27" t="s">
        <v>272</v>
      </c>
      <c r="F68" s="30"/>
      <c r="G68" s="30"/>
      <c r="H68" s="31"/>
      <c r="I68" s="32">
        <f t="shared" si="0"/>
        <v>0</v>
      </c>
      <c r="J68" s="33"/>
    </row>
    <row r="69" spans="1:10" ht="14.25" customHeight="1">
      <c r="A69" s="26" t="s">
        <v>75</v>
      </c>
      <c r="B69" s="27">
        <v>66</v>
      </c>
      <c r="C69" s="28" t="s">
        <v>328</v>
      </c>
      <c r="D69" s="29">
        <v>38564</v>
      </c>
      <c r="E69" s="27" t="s">
        <v>274</v>
      </c>
      <c r="F69" s="30"/>
      <c r="G69" s="30"/>
      <c r="H69" s="31"/>
      <c r="I69" s="32">
        <f t="shared" ref="I69:I70" si="1">F69+G69+H69</f>
        <v>0</v>
      </c>
      <c r="J69" s="33"/>
    </row>
    <row r="70" spans="1:10" ht="14.25" customHeight="1">
      <c r="A70" s="26" t="s">
        <v>76</v>
      </c>
      <c r="B70" s="27">
        <v>67</v>
      </c>
      <c r="C70" s="28" t="s">
        <v>329</v>
      </c>
      <c r="D70" s="29">
        <v>38604</v>
      </c>
      <c r="E70" s="27" t="s">
        <v>272</v>
      </c>
      <c r="F70" s="30"/>
      <c r="G70" s="30"/>
      <c r="H70" s="31"/>
      <c r="I70" s="32">
        <f t="shared" si="1"/>
        <v>0</v>
      </c>
      <c r="J70" s="33"/>
    </row>
    <row r="71" spans="1:10" ht="14.25" customHeight="1">
      <c r="F71" s="35" t="s">
        <v>416</v>
      </c>
    </row>
    <row r="72" spans="1:10" ht="16.5" customHeight="1">
      <c r="G72" s="20" t="s">
        <v>83</v>
      </c>
    </row>
    <row r="73" spans="1:10" ht="15.75" customHeight="1"/>
    <row r="74" spans="1:10" ht="15" customHeight="1">
      <c r="J74" s="19"/>
    </row>
    <row r="75" spans="1:10" ht="18.75" customHeight="1">
      <c r="C75" s="18" t="s">
        <v>99</v>
      </c>
      <c r="D75" s="36">
        <v>64</v>
      </c>
      <c r="E75" s="16"/>
      <c r="F75" s="16"/>
      <c r="G75" s="16"/>
      <c r="H75" s="16"/>
      <c r="I75" s="15"/>
    </row>
    <row r="76" spans="1:10" ht="16.5" customHeight="1">
      <c r="C76" s="38" t="s">
        <v>333</v>
      </c>
      <c r="D76" s="39"/>
      <c r="E76" s="39"/>
      <c r="F76" s="39"/>
      <c r="G76" s="39"/>
      <c r="H76" s="39"/>
      <c r="I76" s="39"/>
      <c r="J76" s="40"/>
    </row>
    <row r="77" spans="1:10" ht="16.5" customHeight="1">
      <c r="C77" s="14" t="s">
        <v>85</v>
      </c>
      <c r="D77" s="41" t="s">
        <v>410</v>
      </c>
      <c r="E77" s="42"/>
      <c r="F77" s="43" t="s">
        <v>411</v>
      </c>
      <c r="G77" s="44"/>
      <c r="H77" s="43" t="s">
        <v>412</v>
      </c>
      <c r="I77" s="44"/>
      <c r="J77" s="45" t="s">
        <v>98</v>
      </c>
    </row>
    <row r="78" spans="1:10" ht="16.5" customHeight="1">
      <c r="C78" s="13"/>
      <c r="D78" s="12" t="s">
        <v>87</v>
      </c>
      <c r="E78" s="11" t="s">
        <v>88</v>
      </c>
      <c r="F78" s="11" t="s">
        <v>87</v>
      </c>
      <c r="G78" s="11" t="s">
        <v>88</v>
      </c>
      <c r="H78" s="11" t="s">
        <v>87</v>
      </c>
      <c r="I78" s="11" t="s">
        <v>88</v>
      </c>
      <c r="J78" s="46"/>
    </row>
    <row r="79" spans="1:10" ht="16.5" customHeight="1">
      <c r="C79" s="7" t="s">
        <v>89</v>
      </c>
      <c r="D79" s="10">
        <f>COUNTIF(F4:F70,"&lt;3.5")</f>
        <v>0</v>
      </c>
      <c r="E79" s="9">
        <f>D79/64*100</f>
        <v>0</v>
      </c>
      <c r="F79" s="10">
        <f>COUNTIF(G4:G70,"&lt;3.5")</f>
        <v>0</v>
      </c>
      <c r="G79" s="9">
        <f>F79/64*100</f>
        <v>0</v>
      </c>
      <c r="H79" s="10">
        <f>COUNTIF(H4:H70,"&lt;3.5")</f>
        <v>0</v>
      </c>
      <c r="I79" s="9">
        <f>H79/64*100</f>
        <v>0</v>
      </c>
      <c r="J79" s="3"/>
    </row>
    <row r="80" spans="1:10" ht="16.5" customHeight="1">
      <c r="C80" s="7" t="s">
        <v>90</v>
      </c>
      <c r="D80" s="10">
        <f>COUNTIF(F4:F70,"&gt;=3.5")-COUNTIF(F4:F70,"&gt;=5")</f>
        <v>0</v>
      </c>
      <c r="E80" s="9">
        <f>D80/64*100</f>
        <v>0</v>
      </c>
      <c r="F80" s="10">
        <f>COUNTIF(G4:G70,"&gt;=3.5")-COUNTIF(G4:G70,"&gt;=5")</f>
        <v>0</v>
      </c>
      <c r="G80" s="9">
        <f>F80/64*100</f>
        <v>0</v>
      </c>
      <c r="H80" s="10">
        <f>COUNTIF(H4:H70,"&gt;=3.5")-COUNTIF(H4:H70,"&gt;=5")</f>
        <v>0</v>
      </c>
      <c r="I80" s="9">
        <f>H80/64*100</f>
        <v>0</v>
      </c>
      <c r="J80" s="3"/>
    </row>
    <row r="81" spans="3:10" ht="16.5" customHeight="1">
      <c r="C81" s="7" t="s">
        <v>91</v>
      </c>
      <c r="D81" s="10">
        <f>COUNTIF(F4:F70,"&gt;=5")-COUNTIF(F4:F70,"&gt;=6.5")</f>
        <v>0</v>
      </c>
      <c r="E81" s="9">
        <f>D81/64*100</f>
        <v>0</v>
      </c>
      <c r="F81" s="10">
        <f>COUNTIF(G4:G70,"&gt;=5")-COUNTIF(G4:G70,"&gt;=6.5")</f>
        <v>0</v>
      </c>
      <c r="G81" s="9">
        <f>F81/64*100</f>
        <v>0</v>
      </c>
      <c r="H81" s="10">
        <f>COUNTIF(H4:H70,"&gt;=5")-COUNTIF(H4:H70,"&gt;=6.5")</f>
        <v>0</v>
      </c>
      <c r="I81" s="9">
        <f>H81/64*100</f>
        <v>0</v>
      </c>
      <c r="J81" s="3"/>
    </row>
    <row r="82" spans="3:10" ht="16.5" customHeight="1">
      <c r="C82" s="7" t="s">
        <v>92</v>
      </c>
      <c r="D82" s="10">
        <f>COUNTIF(F4:F70,"&gt;=6.5")-COUNTIF(F4:F70,"&gt;=8")</f>
        <v>0</v>
      </c>
      <c r="E82" s="9">
        <f>D82/64*100</f>
        <v>0</v>
      </c>
      <c r="F82" s="10">
        <f>COUNTIF(G4:G70,"&gt;=6.5")-COUNTIF(G4:G70,"&gt;=8")</f>
        <v>0</v>
      </c>
      <c r="G82" s="9">
        <f>F82/64*100</f>
        <v>0</v>
      </c>
      <c r="H82" s="10">
        <f>COUNTIF(H4:H70,"&gt;=6.5")-COUNTIF(H4:H70,"&gt;=8")</f>
        <v>0</v>
      </c>
      <c r="I82" s="9">
        <f>H82/64*100</f>
        <v>0</v>
      </c>
      <c r="J82" s="3"/>
    </row>
    <row r="83" spans="3:10" ht="16.5" customHeight="1">
      <c r="C83" s="7" t="s">
        <v>93</v>
      </c>
      <c r="D83" s="10">
        <f>COUNTIF(F4:F70,"&gt;=8")</f>
        <v>0</v>
      </c>
      <c r="E83" s="9">
        <f>D83/64*100</f>
        <v>0</v>
      </c>
      <c r="F83" s="10">
        <f>COUNTIF(G4:G70,"&gt;=8")</f>
        <v>0</v>
      </c>
      <c r="G83" s="9">
        <f>F83/64*100</f>
        <v>0</v>
      </c>
      <c r="H83" s="10">
        <f>COUNTIF(H4:H70,"&gt;=8")</f>
        <v>0</v>
      </c>
      <c r="I83" s="9">
        <f>H83/64*100</f>
        <v>0</v>
      </c>
      <c r="J83" s="3"/>
    </row>
    <row r="84" spans="3:10" ht="16.5" customHeight="1">
      <c r="C84" s="7" t="s">
        <v>94</v>
      </c>
      <c r="D84" s="8" t="e">
        <f>AVERAGE(F4:F70)</f>
        <v>#DIV/0!</v>
      </c>
      <c r="E84" s="9"/>
      <c r="F84" s="8" t="e">
        <f>AVERAGE(G4:G70)</f>
        <v>#DIV/0!</v>
      </c>
      <c r="G84" s="4"/>
      <c r="H84" s="8" t="e">
        <f>AVERAGE(H4:H70)</f>
        <v>#DIV/0!</v>
      </c>
      <c r="I84" s="4"/>
      <c r="J84" s="3"/>
    </row>
    <row r="85" spans="3:10" ht="16.5" customHeight="1">
      <c r="C85" s="7" t="s">
        <v>97</v>
      </c>
      <c r="D85" s="6"/>
      <c r="E85" s="4"/>
      <c r="F85" s="5"/>
      <c r="G85" s="4"/>
      <c r="H85" s="5"/>
      <c r="I85" s="4"/>
      <c r="J85" s="3"/>
    </row>
    <row r="86" spans="3:10" ht="16.5" customHeight="1">
      <c r="I86" s="1"/>
    </row>
  </sheetData>
  <mergeCells count="6">
    <mergeCell ref="A2:J2"/>
    <mergeCell ref="C76:J76"/>
    <mergeCell ref="D77:E77"/>
    <mergeCell ref="F77:G77"/>
    <mergeCell ref="H77:I77"/>
    <mergeCell ref="J77:J78"/>
  </mergeCells>
  <pageMargins left="0.65625" right="4.1666666666666664E-2" top="0.48958333333333331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Khoi 6</vt:lpstr>
      <vt:lpstr>Khoi 7</vt:lpstr>
      <vt:lpstr>Khoi 8</vt:lpstr>
      <vt:lpstr>Khoi 9</vt:lpstr>
      <vt:lpstr>'Khoi 6'!Print_Titles</vt:lpstr>
      <vt:lpstr>'Khoi 7'!Print_Titles</vt:lpstr>
      <vt:lpstr>'Khoi 8'!Print_Titles</vt:lpstr>
      <vt:lpstr>'Khoi 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PHO HIEU TRUONG</cp:lastModifiedBy>
  <cp:lastPrinted>2018-11-28T00:32:22Z</cp:lastPrinted>
  <dcterms:modified xsi:type="dcterms:W3CDTF">2019-08-14T03:15:28Z</dcterms:modified>
</cp:coreProperties>
</file>